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onklin\Desktop\Strat\"/>
    </mc:Choice>
  </mc:AlternateContent>
  <bookViews>
    <workbookView xWindow="0" yWindow="0" windowWidth="24000" windowHeight="9735"/>
  </bookViews>
  <sheets>
    <sheet name="Hitters" sheetId="1" r:id="rId1"/>
    <sheet name="Pitchers" sheetId="2" r:id="rId2"/>
    <sheet name="Sheet1" sheetId="3" r:id="rId3"/>
  </sheets>
  <definedNames>
    <definedName name="_xlnm._FilterDatabase" localSheetId="1" hidden="1">Pitchers!$A$1:$V$33</definedName>
    <definedName name="_xlnm._FilterDatabase" localSheetId="2" hidden="1">Sheet1!$A$1:$K$131</definedName>
    <definedName name="_xlnm.Print_Area" localSheetId="0">Hitters!$A$1:$Z$27</definedName>
    <definedName name="_xlnm.Print_Area" localSheetId="1">Pitchers!$A$1:$V$33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2" l="1"/>
  <c r="T3" i="2"/>
  <c r="T5" i="2"/>
  <c r="T6" i="2"/>
  <c r="T7" i="2"/>
  <c r="T9" i="2"/>
  <c r="T4" i="2"/>
  <c r="T8" i="2"/>
  <c r="T12" i="2"/>
  <c r="T13" i="2"/>
  <c r="T16" i="2"/>
  <c r="T14" i="2"/>
  <c r="T15" i="2"/>
  <c r="T18" i="2"/>
  <c r="T20" i="2"/>
  <c r="T17" i="2"/>
  <c r="T10" i="2"/>
  <c r="T21" i="2"/>
  <c r="T19" i="2"/>
  <c r="T22" i="2"/>
  <c r="T23" i="2"/>
  <c r="T24" i="2"/>
  <c r="T26" i="2"/>
  <c r="T25" i="2"/>
  <c r="T27" i="2"/>
  <c r="T28" i="2"/>
  <c r="T29" i="2"/>
  <c r="T30" i="2"/>
  <c r="T31" i="2"/>
  <c r="T32" i="2"/>
  <c r="T2" i="2"/>
  <c r="J12" i="1" l="1"/>
  <c r="N4" i="2" l="1"/>
  <c r="N15" i="2"/>
  <c r="R27" i="1" l="1"/>
  <c r="Q27" i="1"/>
  <c r="P27" i="1"/>
  <c r="O27" i="1"/>
  <c r="N27" i="1"/>
  <c r="M27" i="1"/>
  <c r="L27" i="1"/>
  <c r="K27" i="1"/>
  <c r="I27" i="1"/>
  <c r="H27" i="1"/>
  <c r="G27" i="1"/>
  <c r="F27" i="1"/>
  <c r="E27" i="1"/>
  <c r="D27" i="1"/>
  <c r="C27" i="1"/>
  <c r="W23" i="1"/>
  <c r="W21" i="1"/>
  <c r="U21" i="1"/>
  <c r="S23" i="1"/>
  <c r="S21" i="1"/>
  <c r="T21" i="1"/>
  <c r="X21" i="1"/>
  <c r="T23" i="1"/>
  <c r="X23" i="1"/>
  <c r="T12" i="1"/>
  <c r="X12" i="1"/>
  <c r="U23" i="1"/>
  <c r="U12" i="1"/>
  <c r="W12" i="1"/>
  <c r="S12" i="1"/>
  <c r="Z12" i="1"/>
  <c r="Z23" i="1"/>
  <c r="Z21" i="1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C33" i="2"/>
  <c r="B33" i="2"/>
  <c r="V30" i="2"/>
  <c r="N30" i="2"/>
  <c r="S30" i="2"/>
  <c r="R30" i="2"/>
  <c r="V15" i="2"/>
  <c r="S15" i="2"/>
  <c r="R15" i="2"/>
  <c r="V31" i="2"/>
  <c r="S31" i="2"/>
  <c r="R31" i="2"/>
  <c r="N31" i="2"/>
  <c r="V21" i="1" l="1"/>
  <c r="T33" i="2"/>
  <c r="V12" i="1"/>
  <c r="V23" i="1"/>
  <c r="N23" i="2"/>
  <c r="R23" i="2"/>
  <c r="S23" i="2"/>
  <c r="V23" i="2"/>
  <c r="W22" i="1" l="1"/>
  <c r="W24" i="1"/>
  <c r="W25" i="1"/>
  <c r="W10" i="1"/>
  <c r="W5" i="1"/>
  <c r="W2" i="1"/>
  <c r="W26" i="1"/>
  <c r="W4" i="1"/>
  <c r="W9" i="1"/>
  <c r="W7" i="1"/>
  <c r="W13" i="1"/>
  <c r="W3" i="1"/>
  <c r="W6" i="1"/>
  <c r="W11" i="1"/>
  <c r="W15" i="1"/>
  <c r="W18" i="1"/>
  <c r="W8" i="1"/>
  <c r="W17" i="1"/>
  <c r="W19" i="1"/>
  <c r="W14" i="1"/>
  <c r="W16" i="1"/>
  <c r="W20" i="1"/>
  <c r="X22" i="1" l="1"/>
  <c r="Z5" i="1" l="1"/>
  <c r="Z7" i="1"/>
  <c r="Z4" i="1"/>
  <c r="Z9" i="1"/>
  <c r="Z26" i="1"/>
  <c r="Z6" i="1"/>
  <c r="Z8" i="1"/>
  <c r="Z3" i="1"/>
  <c r="Z10" i="1"/>
  <c r="Z16" i="1"/>
  <c r="Z18" i="1"/>
  <c r="Z17" i="1"/>
  <c r="Z13" i="1"/>
  <c r="Z20" i="1"/>
  <c r="Z11" i="1"/>
  <c r="Z15" i="1"/>
  <c r="Z22" i="1"/>
  <c r="Z24" i="1"/>
  <c r="Z25" i="1"/>
  <c r="Z14" i="1"/>
  <c r="N26" i="2"/>
  <c r="N11" i="2"/>
  <c r="N29" i="2"/>
  <c r="N18" i="2"/>
  <c r="R26" i="2"/>
  <c r="S26" i="2"/>
  <c r="R11" i="2"/>
  <c r="S11" i="2"/>
  <c r="R29" i="2"/>
  <c r="S29" i="2"/>
  <c r="R18" i="2"/>
  <c r="S18" i="2"/>
  <c r="V26" i="2"/>
  <c r="V11" i="2"/>
  <c r="V29" i="2"/>
  <c r="V18" i="2"/>
  <c r="J20" i="1" l="1"/>
  <c r="U20" i="1" s="1"/>
  <c r="S20" i="1"/>
  <c r="T20" i="1"/>
  <c r="X20" i="1"/>
  <c r="V20" i="1" l="1"/>
  <c r="X18" i="1"/>
  <c r="T18" i="1"/>
  <c r="S18" i="1"/>
  <c r="J18" i="1"/>
  <c r="U18" i="1" s="1"/>
  <c r="V18" i="1" l="1"/>
  <c r="V28" i="2"/>
  <c r="S28" i="2"/>
  <c r="R28" i="2"/>
  <c r="N28" i="2"/>
  <c r="V6" i="2"/>
  <c r="S6" i="2"/>
  <c r="R6" i="2"/>
  <c r="N6" i="2"/>
  <c r="X19" i="1" l="1"/>
  <c r="T19" i="1"/>
  <c r="S19" i="1"/>
  <c r="J19" i="1"/>
  <c r="U19" i="1" s="1"/>
  <c r="X14" i="1"/>
  <c r="T14" i="1"/>
  <c r="S14" i="1"/>
  <c r="J14" i="1"/>
  <c r="U14" i="1" s="1"/>
  <c r="X25" i="1"/>
  <c r="T25" i="1"/>
  <c r="S25" i="1"/>
  <c r="J25" i="1"/>
  <c r="U25" i="1" s="1"/>
  <c r="X24" i="1"/>
  <c r="T24" i="1"/>
  <c r="S24" i="1"/>
  <c r="J24" i="1"/>
  <c r="U24" i="1" s="1"/>
  <c r="T22" i="1"/>
  <c r="S22" i="1"/>
  <c r="J22" i="1"/>
  <c r="U22" i="1" s="1"/>
  <c r="X15" i="1"/>
  <c r="T15" i="1"/>
  <c r="S15" i="1"/>
  <c r="J15" i="1"/>
  <c r="U15" i="1" s="1"/>
  <c r="X11" i="1"/>
  <c r="T11" i="1"/>
  <c r="S11" i="1"/>
  <c r="J11" i="1"/>
  <c r="U11" i="1" s="1"/>
  <c r="X13" i="1"/>
  <c r="T13" i="1"/>
  <c r="S13" i="1"/>
  <c r="J13" i="1"/>
  <c r="U13" i="1" s="1"/>
  <c r="X17" i="1"/>
  <c r="T17" i="1"/>
  <c r="S17" i="1"/>
  <c r="J17" i="1"/>
  <c r="U17" i="1" s="1"/>
  <c r="X16" i="1"/>
  <c r="T16" i="1"/>
  <c r="S16" i="1"/>
  <c r="J16" i="1"/>
  <c r="U16" i="1" s="1"/>
  <c r="X10" i="1"/>
  <c r="T10" i="1"/>
  <c r="S10" i="1"/>
  <c r="J10" i="1"/>
  <c r="U10" i="1" s="1"/>
  <c r="X3" i="1"/>
  <c r="T3" i="1"/>
  <c r="S3" i="1"/>
  <c r="J3" i="1"/>
  <c r="U3" i="1" s="1"/>
  <c r="X8" i="1"/>
  <c r="T8" i="1"/>
  <c r="S8" i="1"/>
  <c r="J8" i="1"/>
  <c r="U8" i="1" s="1"/>
  <c r="X6" i="1"/>
  <c r="T6" i="1"/>
  <c r="S6" i="1"/>
  <c r="J6" i="1"/>
  <c r="U6" i="1" s="1"/>
  <c r="X26" i="1"/>
  <c r="T26" i="1"/>
  <c r="S26" i="1"/>
  <c r="J26" i="1"/>
  <c r="U26" i="1" s="1"/>
  <c r="X9" i="1"/>
  <c r="T9" i="1"/>
  <c r="S9" i="1"/>
  <c r="J9" i="1"/>
  <c r="U9" i="1" s="1"/>
  <c r="X4" i="1"/>
  <c r="T4" i="1"/>
  <c r="S4" i="1"/>
  <c r="J4" i="1"/>
  <c r="U4" i="1" s="1"/>
  <c r="X7" i="1"/>
  <c r="T7" i="1"/>
  <c r="S7" i="1"/>
  <c r="J7" i="1"/>
  <c r="U7" i="1" s="1"/>
  <c r="X5" i="1"/>
  <c r="T5" i="1"/>
  <c r="S5" i="1"/>
  <c r="J5" i="1"/>
  <c r="U5" i="1" s="1"/>
  <c r="Z2" i="1"/>
  <c r="X2" i="1"/>
  <c r="T2" i="1"/>
  <c r="S2" i="1"/>
  <c r="J2" i="1"/>
  <c r="U2" i="1" s="1"/>
  <c r="V8" i="2"/>
  <c r="S8" i="2"/>
  <c r="R8" i="2"/>
  <c r="N8" i="2"/>
  <c r="V16" i="2"/>
  <c r="S16" i="2"/>
  <c r="R16" i="2"/>
  <c r="N16" i="2"/>
  <c r="V9" i="2"/>
  <c r="S9" i="2"/>
  <c r="R9" i="2"/>
  <c r="N9" i="2"/>
  <c r="V3" i="2"/>
  <c r="S3" i="2"/>
  <c r="R3" i="2"/>
  <c r="N3" i="2"/>
  <c r="V27" i="2"/>
  <c r="S27" i="2"/>
  <c r="R27" i="2"/>
  <c r="N27" i="2"/>
  <c r="V25" i="2"/>
  <c r="S25" i="2"/>
  <c r="R25" i="2"/>
  <c r="N25" i="2"/>
  <c r="V2" i="2"/>
  <c r="S2" i="2"/>
  <c r="R2" i="2"/>
  <c r="N2" i="2"/>
  <c r="V10" i="2"/>
  <c r="S10" i="2"/>
  <c r="R10" i="2"/>
  <c r="N10" i="2"/>
  <c r="V5" i="2"/>
  <c r="S5" i="2"/>
  <c r="R5" i="2"/>
  <c r="N5" i="2"/>
  <c r="V32" i="2"/>
  <c r="S32" i="2"/>
  <c r="R32" i="2"/>
  <c r="N32" i="2"/>
  <c r="V20" i="2"/>
  <c r="S20" i="2"/>
  <c r="R20" i="2"/>
  <c r="N20" i="2"/>
  <c r="V24" i="2"/>
  <c r="S24" i="2"/>
  <c r="R24" i="2"/>
  <c r="N24" i="2"/>
  <c r="V19" i="2"/>
  <c r="S19" i="2"/>
  <c r="R19" i="2"/>
  <c r="N19" i="2"/>
  <c r="V17" i="2"/>
  <c r="S17" i="2"/>
  <c r="R17" i="2"/>
  <c r="N17" i="2"/>
  <c r="V14" i="2"/>
  <c r="S14" i="2"/>
  <c r="R14" i="2"/>
  <c r="N14" i="2"/>
  <c r="V21" i="2"/>
  <c r="S21" i="2"/>
  <c r="R21" i="2"/>
  <c r="N21" i="2"/>
  <c r="V4" i="2"/>
  <c r="S4" i="2"/>
  <c r="R4" i="2"/>
  <c r="V22" i="2"/>
  <c r="S22" i="2"/>
  <c r="R22" i="2"/>
  <c r="N22" i="2"/>
  <c r="V7" i="2"/>
  <c r="S7" i="2"/>
  <c r="R7" i="2"/>
  <c r="N7" i="2"/>
  <c r="V12" i="2"/>
  <c r="S12" i="2"/>
  <c r="R12" i="2"/>
  <c r="N12" i="2"/>
  <c r="V2" i="1" l="1"/>
  <c r="V5" i="1"/>
  <c r="V7" i="1"/>
  <c r="V4" i="1"/>
  <c r="V9" i="1"/>
  <c r="V26" i="1"/>
  <c r="V6" i="1"/>
  <c r="V8" i="1"/>
  <c r="V3" i="1"/>
  <c r="V10" i="1"/>
  <c r="V16" i="1"/>
  <c r="V17" i="1"/>
  <c r="V13" i="1"/>
  <c r="V11" i="1"/>
  <c r="V15" i="1"/>
  <c r="V22" i="1"/>
  <c r="V24" i="1"/>
  <c r="V25" i="1"/>
  <c r="V14" i="1"/>
  <c r="V19" i="1"/>
  <c r="N13" i="2" l="1"/>
  <c r="R13" i="2"/>
  <c r="S13" i="2"/>
  <c r="V13" i="2"/>
  <c r="N33" i="2" l="1"/>
  <c r="R33" i="2"/>
  <c r="S33" i="2"/>
  <c r="W27" i="1" l="1"/>
  <c r="S27" i="1"/>
  <c r="X27" i="1"/>
  <c r="J27" i="1"/>
  <c r="U27" i="1" s="1"/>
  <c r="T27" i="1"/>
  <c r="V27" i="1" l="1"/>
</calcChain>
</file>

<file path=xl/comments1.xml><?xml version="1.0" encoding="utf-8"?>
<comments xmlns="http://schemas.openxmlformats.org/spreadsheetml/2006/main">
  <authors>
    <author>Gus Conklin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Gus Conklin:</t>
        </r>
        <r>
          <rPr>
            <sz val="9"/>
            <color indexed="81"/>
            <rFont val="Tahoma"/>
            <family val="2"/>
          </rPr>
          <t xml:space="preserve">
do not keep track of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Gus Conklin:</t>
        </r>
        <r>
          <rPr>
            <sz val="9"/>
            <color indexed="81"/>
            <rFont val="Tahoma"/>
            <family val="2"/>
          </rPr>
          <t xml:space="preserve">
do not keep track of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Gus Conklin:</t>
        </r>
        <r>
          <rPr>
            <sz val="9"/>
            <color indexed="81"/>
            <rFont val="Tahoma"/>
            <family val="2"/>
          </rPr>
          <t xml:space="preserve">
sac bunts and sf combined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Gus Conklin:</t>
        </r>
        <r>
          <rPr>
            <sz val="9"/>
            <color indexed="81"/>
            <rFont val="Tahoma"/>
            <family val="2"/>
          </rPr>
          <t xml:space="preserve">
do not keep track of</t>
        </r>
      </text>
    </comment>
  </commentList>
</comments>
</file>

<file path=xl/comments2.xml><?xml version="1.0" encoding="utf-8"?>
<comments xmlns="http://schemas.openxmlformats.org/spreadsheetml/2006/main">
  <authors>
    <author>Gus Conklin</author>
  </authors>
  <commentList>
    <comment ref="P1" authorId="0" shapeId="0">
      <text>
        <r>
          <rPr>
            <b/>
            <sz val="9"/>
            <color indexed="81"/>
            <rFont val="Tahoma"/>
            <family val="2"/>
          </rPr>
          <t>Gus Conklin:</t>
        </r>
        <r>
          <rPr>
            <sz val="9"/>
            <color indexed="81"/>
            <rFont val="Tahoma"/>
            <family val="2"/>
          </rPr>
          <t xml:space="preserve">
do not keep track of
</t>
        </r>
      </text>
    </comment>
  </commentList>
</comments>
</file>

<file path=xl/sharedStrings.xml><?xml version="1.0" encoding="utf-8"?>
<sst xmlns="http://schemas.openxmlformats.org/spreadsheetml/2006/main" count="1339" uniqueCount="448">
  <si>
    <t>TEAM TOTALS</t>
  </si>
  <si>
    <t>AB Left</t>
  </si>
  <si>
    <t>Eligble AB</t>
  </si>
  <si>
    <t>PAPP</t>
  </si>
  <si>
    <t>OPS</t>
  </si>
  <si>
    <t>SLG</t>
  </si>
  <si>
    <t>OBP</t>
  </si>
  <si>
    <t>AVG</t>
  </si>
  <si>
    <t>E</t>
  </si>
  <si>
    <t>SF</t>
  </si>
  <si>
    <t>SAC</t>
  </si>
  <si>
    <t>GDP</t>
  </si>
  <si>
    <t>K</t>
  </si>
  <si>
    <t>BB</t>
  </si>
  <si>
    <t>CS</t>
  </si>
  <si>
    <t>SB</t>
  </si>
  <si>
    <t>TB</t>
  </si>
  <si>
    <t>HR</t>
  </si>
  <si>
    <t>T</t>
  </si>
  <si>
    <t>D</t>
  </si>
  <si>
    <t>RBI</t>
  </si>
  <si>
    <t>H</t>
  </si>
  <si>
    <t>R</t>
  </si>
  <si>
    <t>AB</t>
  </si>
  <si>
    <t>G</t>
  </si>
  <si>
    <t>Player</t>
  </si>
  <si>
    <t>IP Left</t>
  </si>
  <si>
    <t>Eligble IP</t>
  </si>
  <si>
    <t>HR %</t>
  </si>
  <si>
    <t>WHIP</t>
  </si>
  <si>
    <t>ERA</t>
  </si>
  <si>
    <t>BS</t>
  </si>
  <si>
    <t>SV</t>
  </si>
  <si>
    <t>W/L %</t>
  </si>
  <si>
    <t>L</t>
  </si>
  <si>
    <t>W</t>
  </si>
  <si>
    <t>SHO</t>
  </si>
  <si>
    <t>CG</t>
  </si>
  <si>
    <t>GS</t>
  </si>
  <si>
    <t>APP</t>
  </si>
  <si>
    <t>ER</t>
  </si>
  <si>
    <t>IP</t>
  </si>
  <si>
    <t>NAME</t>
  </si>
  <si>
    <t>MARCELL OZUNA</t>
  </si>
  <si>
    <t>RYAN BRAUN</t>
  </si>
  <si>
    <t>LUCAS DUDA</t>
  </si>
  <si>
    <t>WHIT MERRIFIELD</t>
  </si>
  <si>
    <t>ZACK COZART</t>
  </si>
  <si>
    <t>ALEX BREGMAN</t>
  </si>
  <si>
    <t>SCOOTER GENNETT</t>
  </si>
  <si>
    <t>JOC PEDERSON</t>
  </si>
  <si>
    <t>CHAD PINDER</t>
  </si>
  <si>
    <t>NICK FRANKLIN</t>
  </si>
  <si>
    <t>MIKE NAPOLI</t>
  </si>
  <si>
    <t>DUSTIN GARNEAU</t>
  </si>
  <si>
    <t>CARSON KELLY</t>
  </si>
  <si>
    <t>YANGERVIS SOLARTE</t>
  </si>
  <si>
    <t>PITCHERS</t>
  </si>
  <si>
    <t>TREVOR BROWN</t>
  </si>
  <si>
    <t>GUILLERMO HEREDIA</t>
  </si>
  <si>
    <t>COREY SEAGER</t>
  </si>
  <si>
    <t>MIGUEL MONTERO</t>
  </si>
  <si>
    <t>ELIAS DIAZ</t>
  </si>
  <si>
    <t>AUSTIN ROMINE</t>
  </si>
  <si>
    <t>TYLER WHITE</t>
  </si>
  <si>
    <t>STEVEN WRIGHT</t>
  </si>
  <si>
    <t>AARON NOLA</t>
  </si>
  <si>
    <t>LUIZ GOHARA</t>
  </si>
  <si>
    <t>TYLER CHATWOOD</t>
  </si>
  <si>
    <t>ANTONIO SENZATELA</t>
  </si>
  <si>
    <t>MATT ANDRIESE</t>
  </si>
  <si>
    <t>CARL EDWARDS JR</t>
  </si>
  <si>
    <t>CAM BEDROSIAN</t>
  </si>
  <si>
    <t>NICK GOODY</t>
  </si>
  <si>
    <t>BOONE LOGAN</t>
  </si>
  <si>
    <t>EDWIN DIAZ</t>
  </si>
  <si>
    <t>STEVE CISHEK</t>
  </si>
  <si>
    <t>DONNIE HART</t>
  </si>
  <si>
    <t>DOVYDAS NEVERAUSKAS</t>
  </si>
  <si>
    <t>JACKSON STEPHENS</t>
  </si>
  <si>
    <t>PETER MOYLAN</t>
  </si>
  <si>
    <t>RICHARD BLEIER</t>
  </si>
  <si>
    <t>DANIEL NORRIS</t>
  </si>
  <si>
    <t>DILLON PETERS</t>
  </si>
  <si>
    <t>MICHAEL LORENZEN</t>
  </si>
  <si>
    <t>AMIR GARRETT</t>
  </si>
  <si>
    <t>JOHN GANT</t>
  </si>
  <si>
    <t>CHASE BRADFORD</t>
  </si>
  <si>
    <t>JC RAMIREZ</t>
  </si>
  <si>
    <t>TYLER GLASNOW</t>
  </si>
  <si>
    <t>MIGUEL GONZALEZ</t>
  </si>
  <si>
    <t>OPP</t>
  </si>
  <si>
    <t>A/H</t>
  </si>
  <si>
    <t>W or L</t>
  </si>
  <si>
    <t>SCORE</t>
  </si>
  <si>
    <t>METS SP</t>
  </si>
  <si>
    <t>OPP ST P</t>
  </si>
  <si>
    <t>WIN</t>
  </si>
  <si>
    <t>LOSS</t>
  </si>
  <si>
    <t>A</t>
  </si>
  <si>
    <t>CARDINALS</t>
  </si>
  <si>
    <t>14-9</t>
  </si>
  <si>
    <t>1-0</t>
  </si>
  <si>
    <t>CHATWOOD</t>
  </si>
  <si>
    <t>DARVICH</t>
  </si>
  <si>
    <t>ROGERS</t>
  </si>
  <si>
    <t>KNEUBAL</t>
  </si>
  <si>
    <t>3-0</t>
  </si>
  <si>
    <t>2-0</t>
  </si>
  <si>
    <t>GONZALEZ</t>
  </si>
  <si>
    <t>PAXTON</t>
  </si>
  <si>
    <t>BEDROCK</t>
  </si>
  <si>
    <t>BARRCLOUGH</t>
  </si>
  <si>
    <t>CISHEK</t>
  </si>
  <si>
    <t>6-4</t>
  </si>
  <si>
    <t>SENZATELA</t>
  </si>
  <si>
    <t>G GONZALEZ</t>
  </si>
  <si>
    <t>4-0</t>
  </si>
  <si>
    <t>WRIGHT</t>
  </si>
  <si>
    <t>CASHNER</t>
  </si>
  <si>
    <t>13-5</t>
  </si>
  <si>
    <t>5-0</t>
  </si>
  <si>
    <t>NOLA</t>
  </si>
  <si>
    <t>BAUER</t>
  </si>
  <si>
    <t>REDS</t>
  </si>
  <si>
    <t>5-1</t>
  </si>
  <si>
    <t>RAY</t>
  </si>
  <si>
    <t>9-7</t>
  </si>
  <si>
    <t>5-2</t>
  </si>
  <si>
    <t>LACKEY</t>
  </si>
  <si>
    <t>CLAUDIO</t>
  </si>
  <si>
    <t>LOGAN</t>
  </si>
  <si>
    <t>4-2</t>
  </si>
  <si>
    <t>6-2</t>
  </si>
  <si>
    <t>PEREZ</t>
  </si>
  <si>
    <t>6-3</t>
  </si>
  <si>
    <t>RODON</t>
  </si>
  <si>
    <t>7-3</t>
  </si>
  <si>
    <t>WACHA</t>
  </si>
  <si>
    <t>BRAVES</t>
  </si>
  <si>
    <t>6-1</t>
  </si>
  <si>
    <t>8-3</t>
  </si>
  <si>
    <t>ROARK</t>
  </si>
  <si>
    <t>11-2</t>
  </si>
  <si>
    <t>9-3</t>
  </si>
  <si>
    <t>GOHARA</t>
  </si>
  <si>
    <t>ROSS</t>
  </si>
  <si>
    <t>GOODY</t>
  </si>
  <si>
    <t>9-4</t>
  </si>
  <si>
    <t>VELASQUEZ</t>
  </si>
  <si>
    <t>16-4</t>
  </si>
  <si>
    <t>9-5</t>
  </si>
  <si>
    <t>PHILLIPS</t>
  </si>
  <si>
    <t>11-1</t>
  </si>
  <si>
    <t>9-6</t>
  </si>
  <si>
    <t>DESCALIFINI</t>
  </si>
  <si>
    <t>DEVENSKI</t>
  </si>
  <si>
    <t>DODGERS</t>
  </si>
  <si>
    <t>NATIONALS</t>
  </si>
  <si>
    <t>n/a</t>
  </si>
  <si>
    <t>TAYLOR ROGERS</t>
  </si>
  <si>
    <t>ANDRIESE</t>
  </si>
  <si>
    <t>NORRIS</t>
  </si>
  <si>
    <t>15-1</t>
  </si>
  <si>
    <t>COBB</t>
  </si>
  <si>
    <t>9-8</t>
  </si>
  <si>
    <t>DAVIES</t>
  </si>
  <si>
    <t>10-8</t>
  </si>
  <si>
    <t>BERROIS</t>
  </si>
  <si>
    <t>BERRIOS</t>
  </si>
  <si>
    <t>2-1</t>
  </si>
  <si>
    <t>10-9</t>
  </si>
  <si>
    <t>HENDRICKS</t>
  </si>
  <si>
    <t>BOWMAN</t>
  </si>
  <si>
    <t>BLEIER</t>
  </si>
  <si>
    <t>7-2</t>
  </si>
  <si>
    <t>10-10</t>
  </si>
  <si>
    <t>WALKER</t>
  </si>
  <si>
    <t>PHILLIES</t>
  </si>
  <si>
    <t>EDWARDS</t>
  </si>
  <si>
    <t>11-10</t>
  </si>
  <si>
    <t>12-10</t>
  </si>
  <si>
    <t>13-10</t>
  </si>
  <si>
    <t>13-11</t>
  </si>
  <si>
    <t>14-11</t>
  </si>
  <si>
    <t>HAMELS</t>
  </si>
  <si>
    <t>HAPP</t>
  </si>
  <si>
    <t>GODLEY</t>
  </si>
  <si>
    <t>BRIDWELL</t>
  </si>
  <si>
    <t>3-2</t>
  </si>
  <si>
    <t>THORNBURG</t>
  </si>
  <si>
    <t>7-1</t>
  </si>
  <si>
    <t>4-1</t>
  </si>
  <si>
    <t>SMITH</t>
  </si>
  <si>
    <t>5-4</t>
  </si>
  <si>
    <t>WILSON</t>
  </si>
  <si>
    <t>RODREGUEZ</t>
  </si>
  <si>
    <t>15-11</t>
  </si>
  <si>
    <t>15-12</t>
  </si>
  <si>
    <t>16-12</t>
  </si>
  <si>
    <t>16-13</t>
  </si>
  <si>
    <t>16-14</t>
  </si>
  <si>
    <t>GRAY</t>
  </si>
  <si>
    <t>SANCHEZ</t>
  </si>
  <si>
    <t>NELSON</t>
  </si>
  <si>
    <t>MOYLAN</t>
  </si>
  <si>
    <t>SALAZAR</t>
  </si>
  <si>
    <t>ODORIZZI</t>
  </si>
  <si>
    <t>DAVIS</t>
  </si>
  <si>
    <t>PP/RP</t>
  </si>
  <si>
    <t>CUBS</t>
  </si>
  <si>
    <t>16-15</t>
  </si>
  <si>
    <t>SALE</t>
  </si>
  <si>
    <t>4-3</t>
  </si>
  <si>
    <t>17-15</t>
  </si>
  <si>
    <t>PORCELLO</t>
  </si>
  <si>
    <t>OSUNA</t>
  </si>
  <si>
    <t>17-16</t>
  </si>
  <si>
    <t>17-17</t>
  </si>
  <si>
    <t>17-18</t>
  </si>
  <si>
    <t>TILLMAN</t>
  </si>
  <si>
    <t>SWARCHEK</t>
  </si>
  <si>
    <t>CHACIN</t>
  </si>
  <si>
    <t>7-5</t>
  </si>
  <si>
    <t>STRAILEY</t>
  </si>
  <si>
    <t>PADRES</t>
  </si>
  <si>
    <t>17-19</t>
  </si>
  <si>
    <t>17-20</t>
  </si>
  <si>
    <t>18-20</t>
  </si>
  <si>
    <t>19-20</t>
  </si>
  <si>
    <t>19-21</t>
  </si>
  <si>
    <t>8-7</t>
  </si>
  <si>
    <t>ARCHER</t>
  </si>
  <si>
    <t>MILLER</t>
  </si>
  <si>
    <t>14-3</t>
  </si>
  <si>
    <t>GRIENKE</t>
  </si>
  <si>
    <t>7-4</t>
  </si>
  <si>
    <t>TANAKA</t>
  </si>
  <si>
    <t>SOLIS</t>
  </si>
  <si>
    <t>KERSHAW</t>
  </si>
  <si>
    <t>DIAZ</t>
  </si>
  <si>
    <t>VARGAS</t>
  </si>
  <si>
    <t>20-21</t>
  </si>
  <si>
    <t>BUSH</t>
  </si>
  <si>
    <t>21-21</t>
  </si>
  <si>
    <t>21-22</t>
  </si>
  <si>
    <t>21-23</t>
  </si>
  <si>
    <t>22-23</t>
  </si>
  <si>
    <t>SALAZER</t>
  </si>
  <si>
    <t>BRADFORD</t>
  </si>
  <si>
    <t>GIANTS</t>
  </si>
  <si>
    <t>STEPHANS</t>
  </si>
  <si>
    <t>METS RECORD</t>
  </si>
  <si>
    <t>22-24</t>
  </si>
  <si>
    <t>23-24</t>
  </si>
  <si>
    <t>23-25</t>
  </si>
  <si>
    <t>23-26</t>
  </si>
  <si>
    <t>23-27</t>
  </si>
  <si>
    <t>24-27</t>
  </si>
  <si>
    <t>24-28</t>
  </si>
  <si>
    <t>25-29</t>
  </si>
  <si>
    <t>26-29</t>
  </si>
  <si>
    <t>24-29</t>
  </si>
  <si>
    <t>9-2</t>
  </si>
  <si>
    <t>COLE</t>
  </si>
  <si>
    <t>SANTANA</t>
  </si>
  <si>
    <t>13-2</t>
  </si>
  <si>
    <t>MATZ</t>
  </si>
  <si>
    <t>5-3</t>
  </si>
  <si>
    <t>URENA</t>
  </si>
  <si>
    <t>11-5</t>
  </si>
  <si>
    <t>ROMO</t>
  </si>
  <si>
    <t>BEDROSIAN</t>
  </si>
  <si>
    <t>CASTILLO</t>
  </si>
  <si>
    <t>LEONE</t>
  </si>
  <si>
    <t>27-29</t>
  </si>
  <si>
    <t>27-30</t>
  </si>
  <si>
    <t>28-30</t>
  </si>
  <si>
    <t>28-32</t>
  </si>
  <si>
    <t>28-31</t>
  </si>
  <si>
    <t>DARVISH</t>
  </si>
  <si>
    <t>12-4</t>
  </si>
  <si>
    <t>29-32</t>
  </si>
  <si>
    <t>30-32</t>
  </si>
  <si>
    <t>31-32</t>
  </si>
  <si>
    <t>32-32</t>
  </si>
  <si>
    <t>32-33</t>
  </si>
  <si>
    <t>SNELL</t>
  </si>
  <si>
    <t>MCALLISTER</t>
  </si>
  <si>
    <t>10-4</t>
  </si>
  <si>
    <t>ORIOLES</t>
  </si>
  <si>
    <t>BLUE JAYS</t>
  </si>
  <si>
    <t>TWINS</t>
  </si>
  <si>
    <t>RED SOX</t>
  </si>
  <si>
    <t>YANKEES</t>
  </si>
  <si>
    <t>33-33</t>
  </si>
  <si>
    <t>33-34</t>
  </si>
  <si>
    <t>34-34</t>
  </si>
  <si>
    <t>34-35</t>
  </si>
  <si>
    <t>34-36</t>
  </si>
  <si>
    <t>3-1</t>
  </si>
  <si>
    <t>6-5</t>
  </si>
  <si>
    <t>8-5</t>
  </si>
  <si>
    <t>NORR1S</t>
  </si>
  <si>
    <t>ANDRIESSE</t>
  </si>
  <si>
    <t>HAND</t>
  </si>
  <si>
    <t>BETANCES</t>
  </si>
  <si>
    <t>PETERS</t>
  </si>
  <si>
    <t>34-37</t>
  </si>
  <si>
    <t>35-37</t>
  </si>
  <si>
    <t>35-38</t>
  </si>
  <si>
    <t>35-39</t>
  </si>
  <si>
    <t>35-40</t>
  </si>
  <si>
    <t>GARCIA</t>
  </si>
  <si>
    <t>MCCULLERS</t>
  </si>
  <si>
    <t>PARKER</t>
  </si>
  <si>
    <t>LUGO</t>
  </si>
  <si>
    <t>FARIA</t>
  </si>
  <si>
    <t>BAUMGARTNER</t>
  </si>
  <si>
    <t>COLON</t>
  </si>
  <si>
    <t>36-40</t>
  </si>
  <si>
    <t>37-42</t>
  </si>
  <si>
    <t>36-41</t>
  </si>
  <si>
    <t>37-41</t>
  </si>
  <si>
    <t>EICKHOFF</t>
  </si>
  <si>
    <t>HELLICKSON</t>
  </si>
  <si>
    <t>37-43</t>
  </si>
  <si>
    <t>37-44</t>
  </si>
  <si>
    <t>38-44</t>
  </si>
  <si>
    <t>38-45</t>
  </si>
  <si>
    <t>SCHEREUR</t>
  </si>
  <si>
    <t>PAMERENZ</t>
  </si>
  <si>
    <t>STRASBURG</t>
  </si>
  <si>
    <t>LESTER</t>
  </si>
  <si>
    <t>8-4</t>
  </si>
  <si>
    <t>8-1</t>
  </si>
  <si>
    <t>JANSEN</t>
  </si>
  <si>
    <t>SCHERUER</t>
  </si>
  <si>
    <t>MCCARTHY</t>
  </si>
  <si>
    <t>STROPP</t>
  </si>
  <si>
    <t>CHAPMAN</t>
  </si>
  <si>
    <t>LORENZEN</t>
  </si>
  <si>
    <t>39-45</t>
  </si>
  <si>
    <t>39-46</t>
  </si>
  <si>
    <t>40-46</t>
  </si>
  <si>
    <t>40-47</t>
  </si>
  <si>
    <t>12-9</t>
  </si>
  <si>
    <t>RAMIREZ</t>
  </si>
  <si>
    <t>MOORE</t>
  </si>
  <si>
    <t>LIRIANO</t>
  </si>
  <si>
    <t>LEWIS</t>
  </si>
  <si>
    <t>INGELSIS</t>
  </si>
  <si>
    <t>CUETO</t>
  </si>
  <si>
    <t>KONTOS</t>
  </si>
  <si>
    <t>BRAD HAND</t>
  </si>
  <si>
    <t>COLIN REA</t>
  </si>
  <si>
    <t>BRYON BUXTON</t>
  </si>
  <si>
    <t>CORY SPANGENBERG</t>
  </si>
  <si>
    <t>ALLEN CORDOBA</t>
  </si>
  <si>
    <t>RODRIGUEZ</t>
  </si>
  <si>
    <t>EDUARDO  RODRIGUEZ</t>
  </si>
  <si>
    <t>41-47</t>
  </si>
  <si>
    <t>42-47</t>
  </si>
  <si>
    <t>43-47</t>
  </si>
  <si>
    <t>44-47</t>
  </si>
  <si>
    <t>PRICE</t>
  </si>
  <si>
    <t>IWAKUMA</t>
  </si>
  <si>
    <t>SERVINO</t>
  </si>
  <si>
    <t>MYERS</t>
  </si>
  <si>
    <t>VERLANDER</t>
  </si>
  <si>
    <t>7-0</t>
  </si>
  <si>
    <t>45-47</t>
  </si>
  <si>
    <t>46-47</t>
  </si>
  <si>
    <t>47-47</t>
  </si>
  <si>
    <t>48-47</t>
  </si>
  <si>
    <t>CARRASCO</t>
  </si>
  <si>
    <t>CARRASACO</t>
  </si>
  <si>
    <t>MARTINEZ</t>
  </si>
  <si>
    <t>KLUBER</t>
  </si>
  <si>
    <t>MALENCON</t>
  </si>
  <si>
    <t>FERNANDEZ</t>
  </si>
  <si>
    <t>48-48</t>
  </si>
  <si>
    <t>48-49</t>
  </si>
  <si>
    <t>48-50</t>
  </si>
  <si>
    <t>48-51</t>
  </si>
  <si>
    <t>48-52</t>
  </si>
  <si>
    <t>TRIGGS</t>
  </si>
  <si>
    <t>OTERO</t>
  </si>
  <si>
    <t>10-5</t>
  </si>
  <si>
    <t>9-1</t>
  </si>
  <si>
    <t>48-53</t>
  </si>
  <si>
    <t>48-54</t>
  </si>
  <si>
    <t>49-54</t>
  </si>
  <si>
    <t>50-54</t>
  </si>
  <si>
    <t>51-54</t>
  </si>
  <si>
    <t>MENGDAN</t>
  </si>
  <si>
    <t>MENDGAN</t>
  </si>
  <si>
    <t>DOOLITTLE</t>
  </si>
  <si>
    <t>FELIZ</t>
  </si>
  <si>
    <t>ANDERSON</t>
  </si>
  <si>
    <t>10-1</t>
  </si>
  <si>
    <t>51-56</t>
  </si>
  <si>
    <t>51-55</t>
  </si>
  <si>
    <t>52-56</t>
  </si>
  <si>
    <t>53-56</t>
  </si>
  <si>
    <t>53-57</t>
  </si>
  <si>
    <t>DESCALIFANI</t>
  </si>
  <si>
    <t>ANTHONY DESCALIFANI</t>
  </si>
  <si>
    <t>BUCHTER</t>
  </si>
  <si>
    <t>HENDRICK</t>
  </si>
  <si>
    <t>STRAILY</t>
  </si>
  <si>
    <t>54-57</t>
  </si>
  <si>
    <t>54-58</t>
  </si>
  <si>
    <t>55-58</t>
  </si>
  <si>
    <t>55-59</t>
  </si>
  <si>
    <t>55-60</t>
  </si>
  <si>
    <t>55-61</t>
  </si>
  <si>
    <t>55-62</t>
  </si>
  <si>
    <t>55063</t>
  </si>
  <si>
    <t>56-63</t>
  </si>
  <si>
    <t>57-63</t>
  </si>
  <si>
    <t>HUNTER</t>
  </si>
  <si>
    <t>7-6</t>
  </si>
  <si>
    <t>VALEQUEZ</t>
  </si>
  <si>
    <t>BARNES</t>
  </si>
  <si>
    <t>SCHUGAL</t>
  </si>
  <si>
    <t>RONDON</t>
  </si>
  <si>
    <t>PAILLIES</t>
  </si>
  <si>
    <t>58-63</t>
  </si>
  <si>
    <t>58-64</t>
  </si>
  <si>
    <t>59-64</t>
  </si>
  <si>
    <t>59-65</t>
  </si>
  <si>
    <t>59-66</t>
  </si>
  <si>
    <t>MUSGROVE</t>
  </si>
  <si>
    <t>BLACKMON</t>
  </si>
  <si>
    <t>BRACH</t>
  </si>
  <si>
    <t>59-67</t>
  </si>
  <si>
    <t>60-67</t>
  </si>
  <si>
    <t>60-68</t>
  </si>
  <si>
    <t>61-68</t>
  </si>
  <si>
    <t>61-69</t>
  </si>
  <si>
    <t>PAGAN</t>
  </si>
  <si>
    <t>CRICK</t>
  </si>
  <si>
    <t>HOLLAND</t>
  </si>
  <si>
    <t>JEFFERIES</t>
  </si>
  <si>
    <t>16-6</t>
  </si>
  <si>
    <t>STRICKLING</t>
  </si>
  <si>
    <t>DUFFY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</si>
</sst>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5" x14ac:knownFonts="1"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theme="9" tint="-0.249977111117893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color theme="7"/>
      <name val="Arial"/>
      <family val="2"/>
    </font>
    <font>
      <b/>
      <sz val="10"/>
      <color rgb="FFFFFF00"/>
      <name val="Arial"/>
      <family val="2"/>
    </font>
    <font>
      <sz val="10"/>
      <color theme="9" tint="-0.24997711111789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Meiryo UI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0"/>
      <color theme="5"/>
      <name val="Arial"/>
      <family val="2"/>
    </font>
    <font>
      <b/>
      <sz val="9"/>
      <name val="Meiryo U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Meiryo UI"/>
      <family val="2"/>
    </font>
    <font>
      <sz val="10"/>
      <color rgb="FFFFFF00"/>
      <name val="Arial"/>
      <family val="2"/>
    </font>
    <font>
      <b/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5">
    <xf numFmtId="0" fontId="0" fillId="0" borderId="0" xfId="0"/>
    <xf numFmtId="0" fontId="4" fillId="2" borderId="1" xfId="0" applyFont="1" applyFill="1" applyBorder="1"/>
    <xf numFmtId="0" fontId="5" fillId="0" borderId="0" xfId="0" applyFont="1"/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1"/>
    <xf numFmtId="0" fontId="1" fillId="0" borderId="1" xfId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4" fontId="4" fillId="2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0" xfId="1" applyFill="1"/>
    <xf numFmtId="0" fontId="2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left"/>
    </xf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49" fontId="8" fillId="4" borderId="0" xfId="0" applyNumberFormat="1" applyFont="1" applyFill="1" applyAlignment="1">
      <alignment horizontal="center" wrapText="1"/>
    </xf>
    <xf numFmtId="0" fontId="9" fillId="4" borderId="0" xfId="0" applyFont="1" applyFill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16" fontId="11" fillId="5" borderId="3" xfId="0" applyNumberFormat="1" applyFont="1" applyFill="1" applyBorder="1" applyAlignment="1">
      <alignment horizontal="center" wrapText="1"/>
    </xf>
    <xf numFmtId="49" fontId="11" fillId="5" borderId="3" xfId="0" applyNumberFormat="1" applyFont="1" applyFill="1" applyBorder="1" applyAlignment="1">
      <alignment horizontal="center" wrapText="1"/>
    </xf>
    <xf numFmtId="0" fontId="0" fillId="0" borderId="4" xfId="0" applyBorder="1"/>
    <xf numFmtId="49" fontId="10" fillId="5" borderId="1" xfId="0" applyNumberFormat="1" applyFont="1" applyFill="1" applyBorder="1" applyAlignment="1">
      <alignment horizontal="center" wrapText="1"/>
    </xf>
    <xf numFmtId="49" fontId="10" fillId="5" borderId="0" xfId="0" applyNumberFormat="1" applyFont="1" applyFill="1" applyAlignment="1">
      <alignment horizontal="center" wrapText="1"/>
    </xf>
    <xf numFmtId="0" fontId="3" fillId="6" borderId="1" xfId="1" applyFont="1" applyFill="1" applyBorder="1" applyAlignment="1">
      <alignment horizontal="left"/>
    </xf>
    <xf numFmtId="0" fontId="1" fillId="6" borderId="1" xfId="1" applyFont="1" applyFill="1" applyBorder="1" applyAlignment="1">
      <alignment horizontal="right"/>
    </xf>
    <xf numFmtId="0" fontId="3" fillId="6" borderId="1" xfId="1" applyFont="1" applyFill="1" applyBorder="1" applyAlignment="1">
      <alignment horizontal="right"/>
    </xf>
    <xf numFmtId="164" fontId="1" fillId="6" borderId="1" xfId="1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0" fontId="7" fillId="6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0" xfId="0" applyFont="1" applyFill="1"/>
    <xf numFmtId="0" fontId="0" fillId="8" borderId="1" xfId="0" applyFill="1" applyBorder="1" applyAlignment="1">
      <alignment horizontal="center"/>
    </xf>
    <xf numFmtId="0" fontId="3" fillId="9" borderId="1" xfId="1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right"/>
    </xf>
    <xf numFmtId="0" fontId="17" fillId="0" borderId="1" xfId="0" applyFont="1" applyFill="1" applyBorder="1"/>
    <xf numFmtId="0" fontId="17" fillId="6" borderId="1" xfId="0" applyFont="1" applyFill="1" applyBorder="1"/>
    <xf numFmtId="2" fontId="2" fillId="2" borderId="1" xfId="1" applyNumberFormat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right"/>
    </xf>
    <xf numFmtId="1" fontId="18" fillId="2" borderId="1" xfId="1" applyNumberFormat="1" applyFont="1" applyFill="1" applyBorder="1" applyAlignment="1">
      <alignment horizontal="right"/>
    </xf>
    <xf numFmtId="0" fontId="4" fillId="0" borderId="0" xfId="1" applyFont="1"/>
    <xf numFmtId="0" fontId="4" fillId="7" borderId="1" xfId="0" applyFont="1" applyFill="1" applyBorder="1" applyAlignment="1">
      <alignment horizontal="center"/>
    </xf>
    <xf numFmtId="0" fontId="4" fillId="0" borderId="0" xfId="0" applyFont="1"/>
    <xf numFmtId="0" fontId="13" fillId="0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22" fillId="0" borderId="1" xfId="1" applyNumberFormat="1" applyFont="1" applyFill="1" applyBorder="1" applyAlignment="1">
      <alignment horizontal="center"/>
    </xf>
    <xf numFmtId="2" fontId="22" fillId="6" borderId="1" xfId="1" applyNumberFormat="1" applyFont="1" applyFill="1" applyBorder="1" applyAlignment="1">
      <alignment horizontal="center"/>
    </xf>
    <xf numFmtId="2" fontId="21" fillId="2" borderId="1" xfId="1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4" fontId="23" fillId="6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24" fillId="6" borderId="1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5" fillId="6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" fillId="0" borderId="0" xfId="0" applyFont="1"/>
    <xf numFmtId="1" fontId="4" fillId="7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6" fillId="6" borderId="1" xfId="0" applyFont="1" applyFill="1" applyBorder="1"/>
    <xf numFmtId="0" fontId="29" fillId="10" borderId="1" xfId="1" applyFont="1" applyFill="1" applyBorder="1" applyAlignment="1">
      <alignment horizontal="left"/>
    </xf>
    <xf numFmtId="0" fontId="29" fillId="10" borderId="1" xfId="1" applyFont="1" applyFill="1" applyBorder="1" applyAlignment="1">
      <alignment horizontal="right"/>
    </xf>
    <xf numFmtId="164" fontId="29" fillId="10" borderId="1" xfId="1" applyNumberFormat="1" applyFont="1" applyFill="1" applyBorder="1" applyAlignment="1">
      <alignment horizontal="right"/>
    </xf>
    <xf numFmtId="2" fontId="29" fillId="10" borderId="1" xfId="1" applyNumberFormat="1" applyFont="1" applyFill="1" applyBorder="1" applyAlignment="1">
      <alignment horizontal="center"/>
    </xf>
    <xf numFmtId="0" fontId="29" fillId="0" borderId="0" xfId="1" applyFont="1"/>
    <xf numFmtId="0" fontId="14" fillId="3" borderId="1" xfId="1" applyFont="1" applyFill="1" applyBorder="1" applyAlignment="1">
      <alignment horizontal="center"/>
    </xf>
    <xf numFmtId="0" fontId="13" fillId="6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3" fillId="0" borderId="1" xfId="1" applyBorder="1"/>
    <xf numFmtId="0" fontId="28" fillId="0" borderId="1" xfId="1" applyFont="1" applyBorder="1"/>
    <xf numFmtId="0" fontId="3" fillId="0" borderId="1" xfId="1" applyFont="1" applyBorder="1"/>
    <xf numFmtId="0" fontId="3" fillId="9" borderId="1" xfId="1" applyFont="1" applyFill="1" applyBorder="1"/>
    <xf numFmtId="164" fontId="28" fillId="0" borderId="1" xfId="1" applyNumberFormat="1" applyFont="1" applyBorder="1"/>
    <xf numFmtId="2" fontId="19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30" fillId="10" borderId="1" xfId="1" applyFont="1" applyFill="1" applyBorder="1" applyAlignment="1">
      <alignment horizontal="center"/>
    </xf>
    <xf numFmtId="2" fontId="31" fillId="10" borderId="1" xfId="1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center"/>
    </xf>
    <xf numFmtId="164" fontId="3" fillId="0" borderId="1" xfId="1" applyNumberFormat="1" applyBorder="1"/>
    <xf numFmtId="0" fontId="3" fillId="0" borderId="1" xfId="1" applyBorder="1" applyAlignment="1">
      <alignment horizontal="center"/>
    </xf>
    <xf numFmtId="0" fontId="32" fillId="10" borderId="1" xfId="0" applyFont="1" applyFill="1" applyBorder="1"/>
    <xf numFmtId="0" fontId="29" fillId="10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164" fontId="27" fillId="10" borderId="1" xfId="0" applyNumberFormat="1" applyFont="1" applyFill="1" applyBorder="1" applyAlignment="1">
      <alignment horizontal="center"/>
    </xf>
    <xf numFmtId="165" fontId="27" fillId="10" borderId="1" xfId="0" applyNumberFormat="1" applyFont="1" applyFill="1" applyBorder="1" applyAlignment="1">
      <alignment horizontal="center"/>
    </xf>
    <xf numFmtId="1" fontId="27" fillId="10" borderId="1" xfId="0" applyNumberFormat="1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31" fillId="10" borderId="0" xfId="0" applyFont="1" applyFill="1" applyAlignment="1">
      <alignment horizontal="center"/>
    </xf>
    <xf numFmtId="0" fontId="29" fillId="0" borderId="0" xfId="0" applyFont="1"/>
    <xf numFmtId="0" fontId="33" fillId="0" borderId="0" xfId="0" applyFont="1"/>
    <xf numFmtId="2" fontId="20" fillId="3" borderId="1" xfId="1" applyNumberFormat="1" applyFont="1" applyFill="1" applyBorder="1" applyAlignment="1">
      <alignment horizontal="right"/>
    </xf>
    <xf numFmtId="2" fontId="20" fillId="6" borderId="1" xfId="1" applyNumberFormat="1" applyFont="1" applyFill="1" applyBorder="1" applyAlignment="1">
      <alignment horizontal="right"/>
    </xf>
    <xf numFmtId="2" fontId="20" fillId="0" borderId="1" xfId="1" applyNumberFormat="1" applyFont="1" applyFill="1" applyBorder="1" applyAlignment="1">
      <alignment horizontal="right"/>
    </xf>
    <xf numFmtId="2" fontId="20" fillId="0" borderId="1" xfId="1" applyNumberFormat="1" applyFont="1" applyBorder="1" applyAlignment="1">
      <alignment horizontal="right"/>
    </xf>
    <xf numFmtId="2" fontId="22" fillId="0" borderId="1" xfId="1" applyNumberFormat="1" applyFont="1" applyBorder="1" applyAlignment="1">
      <alignment horizontal="center"/>
    </xf>
    <xf numFmtId="0" fontId="3" fillId="11" borderId="1" xfId="1" applyFont="1" applyFill="1" applyBorder="1" applyAlignment="1">
      <alignment horizontal="left"/>
    </xf>
    <xf numFmtId="0" fontId="3" fillId="11" borderId="1" xfId="1" applyFill="1" applyBorder="1"/>
    <xf numFmtId="2" fontId="34" fillId="0" borderId="1" xfId="1" applyNumberFormat="1" applyFont="1" applyBorder="1" applyAlignment="1">
      <alignment horizontal="right"/>
    </xf>
    <xf numFmtId="2" fontId="34" fillId="0" borderId="1" xfId="1" applyNumberFormat="1" applyFont="1" applyFill="1" applyBorder="1" applyAlignment="1">
      <alignment horizontal="right"/>
    </xf>
    <xf numFmtId="0" fontId="34" fillId="0" borderId="0" xfId="0" applyFont="1" applyFill="1" applyAlignment="1">
      <alignment horizontal="center"/>
    </xf>
    <xf numFmtId="2" fontId="34" fillId="6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7"/>
  <sheetViews>
    <sheetView tabSelected="1" zoomScale="150" zoomScaleNormal="150" workbookViewId="0">
      <selection activeCell="AB11" sqref="AB11"/>
    </sheetView>
  </sheetViews>
  <sheetFormatPr defaultRowHeight="12.75" x14ac:dyDescent="0.2"/>
  <cols>
    <col min="1" max="1" width="20.28515625" customWidth="1"/>
    <col min="2" max="2" width="6.7109375" customWidth="1"/>
    <col min="3" max="3" width="6.7109375" style="18" customWidth="1"/>
    <col min="4" max="4" width="6.7109375" customWidth="1"/>
    <col min="5" max="5" width="6.7109375" style="18" customWidth="1"/>
    <col min="6" max="6" width="6.7109375" customWidth="1"/>
    <col min="7" max="9" width="4.7109375" style="16" customWidth="1"/>
    <col min="10" max="10" width="6.7109375" style="18" customWidth="1"/>
    <col min="11" max="11" width="5.7109375" customWidth="1"/>
    <col min="12" max="12" width="3.140625" bestFit="1" customWidth="1"/>
    <col min="13" max="14" width="5.7109375" customWidth="1"/>
    <col min="15" max="15" width="3.5703125" customWidth="1"/>
    <col min="16" max="16" width="4.7109375" customWidth="1"/>
    <col min="17" max="17" width="2.85546875" bestFit="1" customWidth="1"/>
    <col min="18" max="18" width="4.7109375" customWidth="1"/>
    <col min="19" max="23" width="7.28515625" style="18" bestFit="1" customWidth="1"/>
    <col min="24" max="24" width="5.7109375" style="21" customWidth="1"/>
    <col min="25" max="25" width="8" style="70" customWidth="1"/>
    <col min="26" max="26" width="6.7109375" style="90" bestFit="1" customWidth="1"/>
  </cols>
  <sheetData>
    <row r="1" spans="1:26" s="82" customFormat="1" x14ac:dyDescent="0.2">
      <c r="A1" s="1" t="s">
        <v>25</v>
      </c>
      <c r="B1" s="4" t="s">
        <v>24</v>
      </c>
      <c r="C1" s="4" t="s">
        <v>23</v>
      </c>
      <c r="D1" s="4" t="s">
        <v>22</v>
      </c>
      <c r="E1" s="4" t="s">
        <v>21</v>
      </c>
      <c r="F1" s="4" t="s">
        <v>20</v>
      </c>
      <c r="G1" s="4" t="s">
        <v>19</v>
      </c>
      <c r="H1" s="4" t="s">
        <v>18</v>
      </c>
      <c r="I1" s="4" t="s">
        <v>17</v>
      </c>
      <c r="J1" s="4" t="s">
        <v>16</v>
      </c>
      <c r="K1" s="4" t="s">
        <v>15</v>
      </c>
      <c r="L1" s="57" t="s">
        <v>14</v>
      </c>
      <c r="M1" s="4" t="s">
        <v>13</v>
      </c>
      <c r="N1" s="4" t="s">
        <v>12</v>
      </c>
      <c r="O1" s="57" t="s">
        <v>11</v>
      </c>
      <c r="P1" s="4" t="s">
        <v>10</v>
      </c>
      <c r="Q1" s="57" t="s">
        <v>9</v>
      </c>
      <c r="R1" s="4" t="s">
        <v>8</v>
      </c>
      <c r="S1" s="4" t="s">
        <v>7</v>
      </c>
      <c r="T1" s="4" t="s">
        <v>6</v>
      </c>
      <c r="U1" s="4" t="s">
        <v>5</v>
      </c>
      <c r="V1" s="4" t="s">
        <v>4</v>
      </c>
      <c r="W1" s="4" t="s">
        <v>209</v>
      </c>
      <c r="X1" s="4" t="s">
        <v>3</v>
      </c>
      <c r="Y1" s="81" t="s">
        <v>2</v>
      </c>
      <c r="Z1" s="86" t="s">
        <v>1</v>
      </c>
    </row>
    <row r="2" spans="1:26" x14ac:dyDescent="0.2">
      <c r="A2" s="59" t="s">
        <v>43</v>
      </c>
      <c r="B2" s="3">
        <v>130</v>
      </c>
      <c r="C2" s="17">
        <v>482</v>
      </c>
      <c r="D2" s="3">
        <v>67</v>
      </c>
      <c r="E2" s="17">
        <v>140</v>
      </c>
      <c r="F2" s="3">
        <v>65</v>
      </c>
      <c r="G2" s="22">
        <v>18</v>
      </c>
      <c r="H2" s="22">
        <v>2</v>
      </c>
      <c r="I2" s="22">
        <v>27</v>
      </c>
      <c r="J2" s="17">
        <f t="shared" ref="J2:J20" si="0">SUM(E2+G2+(H2*2)+(I2*3))</f>
        <v>243</v>
      </c>
      <c r="K2" s="3">
        <v>0</v>
      </c>
      <c r="L2" s="92">
        <v>0</v>
      </c>
      <c r="M2" s="3">
        <v>29</v>
      </c>
      <c r="N2" s="84">
        <v>132</v>
      </c>
      <c r="O2" s="55">
        <v>0</v>
      </c>
      <c r="P2" s="3">
        <v>1</v>
      </c>
      <c r="Q2" s="55">
        <v>0</v>
      </c>
      <c r="R2" s="3">
        <v>2</v>
      </c>
      <c r="S2" s="19">
        <f t="shared" ref="S2:S25" si="1">SUM(E2/C2)</f>
        <v>0.29045643153526973</v>
      </c>
      <c r="T2" s="75">
        <f t="shared" ref="T2:T25" si="2">SUM((E2+M2)/(C2+M2+Q2))</f>
        <v>0.33072407045009783</v>
      </c>
      <c r="U2" s="79">
        <f t="shared" ref="U2:U25" si="3">SUM(J2/C2)</f>
        <v>0.50414937759336098</v>
      </c>
      <c r="V2" s="77">
        <f t="shared" ref="V2:V25" si="4">SUM(T2+U2)</f>
        <v>0.83487344804345875</v>
      </c>
      <c r="W2" s="91">
        <f t="shared" ref="W2:W25" si="5">(D2+F2-I2)</f>
        <v>105</v>
      </c>
      <c r="X2" s="20">
        <f t="shared" ref="X2:X25" si="6">SUM(C2+M2+P2+Q2)</f>
        <v>512</v>
      </c>
      <c r="Y2" s="67">
        <v>552</v>
      </c>
      <c r="Z2" s="87">
        <f>Y2-C2</f>
        <v>70</v>
      </c>
    </row>
    <row r="3" spans="1:26" x14ac:dyDescent="0.2">
      <c r="A3" s="59" t="s">
        <v>50</v>
      </c>
      <c r="B3" s="3">
        <v>108</v>
      </c>
      <c r="C3" s="17">
        <v>321</v>
      </c>
      <c r="D3" s="3">
        <v>54</v>
      </c>
      <c r="E3" s="17">
        <v>75</v>
      </c>
      <c r="F3" s="3">
        <v>54</v>
      </c>
      <c r="G3" s="22">
        <v>20</v>
      </c>
      <c r="H3" s="22">
        <v>2</v>
      </c>
      <c r="I3" s="22">
        <v>24</v>
      </c>
      <c r="J3" s="17">
        <f t="shared" si="0"/>
        <v>171</v>
      </c>
      <c r="K3" s="3">
        <v>0</v>
      </c>
      <c r="L3" s="92">
        <v>0</v>
      </c>
      <c r="M3" s="3">
        <v>48</v>
      </c>
      <c r="N3" s="84">
        <v>93</v>
      </c>
      <c r="O3" s="55">
        <v>0</v>
      </c>
      <c r="P3" s="3">
        <v>7</v>
      </c>
      <c r="Q3" s="55">
        <v>0</v>
      </c>
      <c r="R3" s="3">
        <v>3</v>
      </c>
      <c r="S3" s="19">
        <f t="shared" si="1"/>
        <v>0.23364485981308411</v>
      </c>
      <c r="T3" s="75">
        <f t="shared" si="2"/>
        <v>0.33333333333333331</v>
      </c>
      <c r="U3" s="79">
        <f t="shared" si="3"/>
        <v>0.53271028037383172</v>
      </c>
      <c r="V3" s="77">
        <f t="shared" si="4"/>
        <v>0.86604361370716498</v>
      </c>
      <c r="W3" s="91">
        <f t="shared" si="5"/>
        <v>84</v>
      </c>
      <c r="X3" s="20">
        <f t="shared" si="6"/>
        <v>376</v>
      </c>
      <c r="Y3" s="67">
        <v>365</v>
      </c>
      <c r="Z3" s="87">
        <f>Y3-C3</f>
        <v>44</v>
      </c>
    </row>
    <row r="4" spans="1:26" x14ac:dyDescent="0.2">
      <c r="A4" s="60" t="s">
        <v>45</v>
      </c>
      <c r="B4" s="47">
        <v>71</v>
      </c>
      <c r="C4" s="48">
        <v>198</v>
      </c>
      <c r="D4" s="47">
        <v>32</v>
      </c>
      <c r="E4" s="48">
        <v>43</v>
      </c>
      <c r="F4" s="47">
        <v>46</v>
      </c>
      <c r="G4" s="52">
        <v>6</v>
      </c>
      <c r="H4" s="52">
        <v>0</v>
      </c>
      <c r="I4" s="52">
        <v>20</v>
      </c>
      <c r="J4" s="48">
        <f t="shared" si="0"/>
        <v>109</v>
      </c>
      <c r="K4" s="47">
        <v>0</v>
      </c>
      <c r="L4" s="92">
        <v>0</v>
      </c>
      <c r="M4" s="47">
        <v>28</v>
      </c>
      <c r="N4" s="85">
        <v>64</v>
      </c>
      <c r="O4" s="55">
        <v>0</v>
      </c>
      <c r="P4" s="47">
        <v>1</v>
      </c>
      <c r="Q4" s="55">
        <v>0</v>
      </c>
      <c r="R4" s="47">
        <v>2</v>
      </c>
      <c r="S4" s="49">
        <f t="shared" si="1"/>
        <v>0.21717171717171718</v>
      </c>
      <c r="T4" s="76">
        <f t="shared" si="2"/>
        <v>0.31415929203539822</v>
      </c>
      <c r="U4" s="80">
        <f t="shared" si="3"/>
        <v>0.5505050505050505</v>
      </c>
      <c r="V4" s="78">
        <f t="shared" si="4"/>
        <v>0.86466434254044877</v>
      </c>
      <c r="W4" s="91">
        <f t="shared" si="5"/>
        <v>58</v>
      </c>
      <c r="X4" s="50">
        <f t="shared" si="6"/>
        <v>227</v>
      </c>
      <c r="Y4" s="68">
        <v>227</v>
      </c>
      <c r="Z4" s="88">
        <f>Y4-C4</f>
        <v>29</v>
      </c>
    </row>
    <row r="5" spans="1:26" x14ac:dyDescent="0.2">
      <c r="A5" s="60" t="s">
        <v>60</v>
      </c>
      <c r="B5" s="47">
        <v>115</v>
      </c>
      <c r="C5" s="48">
        <v>339</v>
      </c>
      <c r="D5" s="47">
        <v>42</v>
      </c>
      <c r="E5" s="48">
        <v>99</v>
      </c>
      <c r="F5" s="47">
        <v>43</v>
      </c>
      <c r="G5" s="52">
        <v>17</v>
      </c>
      <c r="H5" s="52">
        <v>1</v>
      </c>
      <c r="I5" s="52">
        <v>17</v>
      </c>
      <c r="J5" s="48">
        <f t="shared" si="0"/>
        <v>169</v>
      </c>
      <c r="K5" s="47">
        <v>0</v>
      </c>
      <c r="L5" s="92">
        <v>0</v>
      </c>
      <c r="M5" s="47">
        <v>28</v>
      </c>
      <c r="N5" s="85">
        <v>64</v>
      </c>
      <c r="O5" s="55">
        <v>0</v>
      </c>
      <c r="P5" s="47">
        <v>3</v>
      </c>
      <c r="Q5" s="55">
        <v>0</v>
      </c>
      <c r="R5" s="47">
        <v>11</v>
      </c>
      <c r="S5" s="49">
        <f t="shared" si="1"/>
        <v>0.29203539823008851</v>
      </c>
      <c r="T5" s="76">
        <f t="shared" si="2"/>
        <v>0.34604904632152589</v>
      </c>
      <c r="U5" s="80">
        <f t="shared" si="3"/>
        <v>0.49852507374631266</v>
      </c>
      <c r="V5" s="78">
        <f t="shared" si="4"/>
        <v>0.8445741200678385</v>
      </c>
      <c r="W5" s="91">
        <f t="shared" si="5"/>
        <v>68</v>
      </c>
      <c r="X5" s="50">
        <f t="shared" si="6"/>
        <v>370</v>
      </c>
      <c r="Y5" s="68">
        <v>564</v>
      </c>
      <c r="Z5" s="88">
        <f>Y5-C5</f>
        <v>225</v>
      </c>
    </row>
    <row r="6" spans="1:26" s="2" customFormat="1" x14ac:dyDescent="0.2">
      <c r="A6" s="59" t="s">
        <v>48</v>
      </c>
      <c r="B6" s="3">
        <v>118</v>
      </c>
      <c r="C6" s="17">
        <v>384</v>
      </c>
      <c r="D6" s="3">
        <v>54</v>
      </c>
      <c r="E6" s="17">
        <v>115</v>
      </c>
      <c r="F6" s="3">
        <v>43</v>
      </c>
      <c r="G6" s="22">
        <v>23</v>
      </c>
      <c r="H6" s="22">
        <v>3</v>
      </c>
      <c r="I6" s="22">
        <v>14</v>
      </c>
      <c r="J6" s="17">
        <f t="shared" si="0"/>
        <v>186</v>
      </c>
      <c r="K6" s="3">
        <v>8</v>
      </c>
      <c r="L6" s="92">
        <v>0</v>
      </c>
      <c r="M6" s="3">
        <v>36</v>
      </c>
      <c r="N6" s="84">
        <v>87</v>
      </c>
      <c r="O6" s="55">
        <v>0</v>
      </c>
      <c r="P6" s="3">
        <v>3</v>
      </c>
      <c r="Q6" s="55">
        <v>0</v>
      </c>
      <c r="R6" s="3">
        <v>9</v>
      </c>
      <c r="S6" s="19">
        <f t="shared" si="1"/>
        <v>0.29947916666666669</v>
      </c>
      <c r="T6" s="75">
        <f t="shared" si="2"/>
        <v>0.35952380952380952</v>
      </c>
      <c r="U6" s="79">
        <f t="shared" si="3"/>
        <v>0.484375</v>
      </c>
      <c r="V6" s="77">
        <f t="shared" si="4"/>
        <v>0.84389880952380958</v>
      </c>
      <c r="W6" s="91">
        <f t="shared" si="5"/>
        <v>83</v>
      </c>
      <c r="X6" s="20">
        <f t="shared" si="6"/>
        <v>423</v>
      </c>
      <c r="Y6" s="67">
        <v>500</v>
      </c>
      <c r="Z6" s="87">
        <f>Y6-C6</f>
        <v>116</v>
      </c>
    </row>
    <row r="7" spans="1:26" s="2" customFormat="1" x14ac:dyDescent="0.2">
      <c r="A7" s="59" t="s">
        <v>44</v>
      </c>
      <c r="B7" s="3">
        <v>124</v>
      </c>
      <c r="C7" s="17">
        <v>424</v>
      </c>
      <c r="D7" s="3">
        <v>53</v>
      </c>
      <c r="E7" s="17">
        <v>115</v>
      </c>
      <c r="F7" s="3">
        <v>50</v>
      </c>
      <c r="G7" s="22">
        <v>19</v>
      </c>
      <c r="H7" s="22">
        <v>2</v>
      </c>
      <c r="I7" s="22">
        <v>14</v>
      </c>
      <c r="J7" s="17">
        <f t="shared" si="0"/>
        <v>180</v>
      </c>
      <c r="K7" s="3">
        <v>8</v>
      </c>
      <c r="L7" s="92">
        <v>0</v>
      </c>
      <c r="M7" s="3">
        <v>31</v>
      </c>
      <c r="N7" s="84">
        <v>96</v>
      </c>
      <c r="O7" s="55">
        <v>0</v>
      </c>
      <c r="P7" s="3">
        <v>1</v>
      </c>
      <c r="Q7" s="55">
        <v>0</v>
      </c>
      <c r="R7" s="3">
        <v>3</v>
      </c>
      <c r="S7" s="19">
        <f t="shared" si="1"/>
        <v>0.27122641509433965</v>
      </c>
      <c r="T7" s="75">
        <f t="shared" si="2"/>
        <v>0.3208791208791209</v>
      </c>
      <c r="U7" s="79">
        <f t="shared" si="3"/>
        <v>0.42452830188679247</v>
      </c>
      <c r="V7" s="77">
        <f t="shared" si="4"/>
        <v>0.74540742276591332</v>
      </c>
      <c r="W7" s="91">
        <f t="shared" si="5"/>
        <v>89</v>
      </c>
      <c r="X7" s="20">
        <f t="shared" si="6"/>
        <v>456</v>
      </c>
      <c r="Y7" s="67">
        <v>460</v>
      </c>
      <c r="Z7" s="87">
        <f>Y7-C7</f>
        <v>36</v>
      </c>
    </row>
    <row r="8" spans="1:26" x14ac:dyDescent="0.2">
      <c r="A8" s="60" t="s">
        <v>49</v>
      </c>
      <c r="B8" s="47">
        <v>97</v>
      </c>
      <c r="C8" s="48">
        <v>273</v>
      </c>
      <c r="D8" s="47">
        <v>35</v>
      </c>
      <c r="E8" s="48">
        <v>63</v>
      </c>
      <c r="F8" s="47">
        <v>39</v>
      </c>
      <c r="G8" s="52">
        <v>7</v>
      </c>
      <c r="H8" s="52">
        <v>1</v>
      </c>
      <c r="I8" s="52">
        <v>14</v>
      </c>
      <c r="J8" s="48">
        <f t="shared" si="0"/>
        <v>114</v>
      </c>
      <c r="K8" s="47">
        <v>0</v>
      </c>
      <c r="L8" s="92">
        <v>0</v>
      </c>
      <c r="M8" s="47">
        <v>16</v>
      </c>
      <c r="N8" s="85">
        <v>65</v>
      </c>
      <c r="O8" s="55">
        <v>0</v>
      </c>
      <c r="P8" s="47">
        <v>2</v>
      </c>
      <c r="Q8" s="55">
        <v>0</v>
      </c>
      <c r="R8" s="47">
        <v>4</v>
      </c>
      <c r="S8" s="49">
        <f t="shared" si="1"/>
        <v>0.23076923076923078</v>
      </c>
      <c r="T8" s="76">
        <f t="shared" si="2"/>
        <v>0.27335640138408307</v>
      </c>
      <c r="U8" s="80">
        <f t="shared" si="3"/>
        <v>0.4175824175824176</v>
      </c>
      <c r="V8" s="78">
        <f t="shared" si="4"/>
        <v>0.69093881896650067</v>
      </c>
      <c r="W8" s="91">
        <f t="shared" si="5"/>
        <v>60</v>
      </c>
      <c r="X8" s="50">
        <f t="shared" si="6"/>
        <v>291</v>
      </c>
      <c r="Y8" s="68">
        <v>415</v>
      </c>
      <c r="Z8" s="88">
        <f>Y8-C8</f>
        <v>142</v>
      </c>
    </row>
    <row r="9" spans="1:26" x14ac:dyDescent="0.2">
      <c r="A9" s="59" t="s">
        <v>46</v>
      </c>
      <c r="B9" s="3">
        <v>120</v>
      </c>
      <c r="C9" s="17">
        <v>421</v>
      </c>
      <c r="D9" s="3">
        <v>44</v>
      </c>
      <c r="E9" s="17">
        <v>101</v>
      </c>
      <c r="F9" s="3">
        <v>56</v>
      </c>
      <c r="G9" s="22">
        <v>19</v>
      </c>
      <c r="H9" s="22">
        <v>4</v>
      </c>
      <c r="I9" s="22">
        <v>12</v>
      </c>
      <c r="J9" s="17">
        <f t="shared" si="0"/>
        <v>164</v>
      </c>
      <c r="K9" s="3">
        <v>12</v>
      </c>
      <c r="L9" s="92">
        <v>0</v>
      </c>
      <c r="M9" s="3">
        <v>21</v>
      </c>
      <c r="N9" s="84">
        <v>104</v>
      </c>
      <c r="O9" s="55">
        <v>0</v>
      </c>
      <c r="P9" s="3">
        <v>2</v>
      </c>
      <c r="Q9" s="55">
        <v>0</v>
      </c>
      <c r="R9" s="3">
        <v>10</v>
      </c>
      <c r="S9" s="19">
        <f t="shared" si="1"/>
        <v>0.23990498812351543</v>
      </c>
      <c r="T9" s="75">
        <f t="shared" si="2"/>
        <v>0.27601809954751133</v>
      </c>
      <c r="U9" s="79">
        <f t="shared" si="3"/>
        <v>0.38954869358669836</v>
      </c>
      <c r="V9" s="77">
        <f t="shared" si="4"/>
        <v>0.66556679313420974</v>
      </c>
      <c r="W9" s="91">
        <f t="shared" si="5"/>
        <v>88</v>
      </c>
      <c r="X9" s="20">
        <f t="shared" si="6"/>
        <v>444</v>
      </c>
      <c r="Y9" s="67">
        <v>528</v>
      </c>
      <c r="Z9" s="87">
        <f>Y9-C9</f>
        <v>107</v>
      </c>
    </row>
    <row r="10" spans="1:26" s="2" customFormat="1" x14ac:dyDescent="0.2">
      <c r="A10" s="60" t="s">
        <v>51</v>
      </c>
      <c r="B10" s="47">
        <v>25</v>
      </c>
      <c r="C10" s="48">
        <v>24</v>
      </c>
      <c r="D10" s="47">
        <v>5</v>
      </c>
      <c r="E10" s="48">
        <v>8</v>
      </c>
      <c r="F10" s="47">
        <v>9</v>
      </c>
      <c r="G10" s="52">
        <v>4</v>
      </c>
      <c r="H10" s="52">
        <v>0</v>
      </c>
      <c r="I10" s="52">
        <v>4</v>
      </c>
      <c r="J10" s="48">
        <f t="shared" si="0"/>
        <v>24</v>
      </c>
      <c r="K10" s="47">
        <v>0</v>
      </c>
      <c r="L10" s="92">
        <v>0</v>
      </c>
      <c r="M10" s="47">
        <v>6</v>
      </c>
      <c r="N10" s="85">
        <v>5</v>
      </c>
      <c r="O10" s="55">
        <v>0</v>
      </c>
      <c r="P10" s="47">
        <v>0</v>
      </c>
      <c r="Q10" s="55">
        <v>0</v>
      </c>
      <c r="R10" s="47">
        <v>0</v>
      </c>
      <c r="S10" s="49">
        <f t="shared" si="1"/>
        <v>0.33333333333333331</v>
      </c>
      <c r="T10" s="76">
        <f t="shared" si="2"/>
        <v>0.46666666666666667</v>
      </c>
      <c r="U10" s="80">
        <f t="shared" si="3"/>
        <v>1</v>
      </c>
      <c r="V10" s="78">
        <f t="shared" si="4"/>
        <v>1.4666666666666668</v>
      </c>
      <c r="W10" s="91">
        <f t="shared" si="5"/>
        <v>10</v>
      </c>
      <c r="X10" s="50">
        <f t="shared" si="6"/>
        <v>30</v>
      </c>
      <c r="Y10" s="68">
        <v>254</v>
      </c>
      <c r="Z10" s="88">
        <f>Y10-C10</f>
        <v>230</v>
      </c>
    </row>
    <row r="11" spans="1:26" s="54" customFormat="1" x14ac:dyDescent="0.2">
      <c r="A11" s="60" t="s">
        <v>58</v>
      </c>
      <c r="B11" s="47">
        <v>59</v>
      </c>
      <c r="C11" s="48">
        <v>152</v>
      </c>
      <c r="D11" s="47">
        <v>19</v>
      </c>
      <c r="E11" s="48">
        <v>35</v>
      </c>
      <c r="F11" s="47">
        <v>10</v>
      </c>
      <c r="G11" s="52">
        <v>5</v>
      </c>
      <c r="H11" s="52">
        <v>0</v>
      </c>
      <c r="I11" s="52">
        <v>4</v>
      </c>
      <c r="J11" s="48">
        <f t="shared" si="0"/>
        <v>52</v>
      </c>
      <c r="K11" s="47">
        <v>0</v>
      </c>
      <c r="L11" s="92">
        <v>0</v>
      </c>
      <c r="M11" s="47">
        <v>8</v>
      </c>
      <c r="N11" s="85">
        <v>34</v>
      </c>
      <c r="O11" s="55">
        <v>0</v>
      </c>
      <c r="P11" s="47">
        <v>1</v>
      </c>
      <c r="Q11" s="55">
        <v>0</v>
      </c>
      <c r="R11" s="47">
        <v>1</v>
      </c>
      <c r="S11" s="49">
        <f t="shared" si="1"/>
        <v>0.23026315789473684</v>
      </c>
      <c r="T11" s="76">
        <f t="shared" si="2"/>
        <v>0.26874999999999999</v>
      </c>
      <c r="U11" s="80">
        <f t="shared" si="3"/>
        <v>0.34210526315789475</v>
      </c>
      <c r="V11" s="78">
        <f t="shared" si="4"/>
        <v>0.61085526315789473</v>
      </c>
      <c r="W11" s="91">
        <f t="shared" si="5"/>
        <v>25</v>
      </c>
      <c r="X11" s="50">
        <f t="shared" si="6"/>
        <v>161</v>
      </c>
      <c r="Y11" s="68">
        <v>156</v>
      </c>
      <c r="Z11" s="88">
        <f>Y11-C11</f>
        <v>4</v>
      </c>
    </row>
    <row r="12" spans="1:26" s="2" customFormat="1" x14ac:dyDescent="0.2">
      <c r="A12" s="60" t="s">
        <v>356</v>
      </c>
      <c r="B12" s="47">
        <v>22</v>
      </c>
      <c r="C12" s="48">
        <v>51</v>
      </c>
      <c r="D12" s="47">
        <v>9</v>
      </c>
      <c r="E12" s="48">
        <v>13</v>
      </c>
      <c r="F12" s="47">
        <v>3</v>
      </c>
      <c r="G12" s="52">
        <v>1</v>
      </c>
      <c r="H12" s="52">
        <v>0</v>
      </c>
      <c r="I12" s="52">
        <v>3</v>
      </c>
      <c r="J12" s="48">
        <f t="shared" si="0"/>
        <v>23</v>
      </c>
      <c r="K12" s="47">
        <v>3</v>
      </c>
      <c r="L12" s="92">
        <v>0</v>
      </c>
      <c r="M12" s="47">
        <v>7</v>
      </c>
      <c r="N12" s="85">
        <v>16</v>
      </c>
      <c r="O12" s="55">
        <v>0</v>
      </c>
      <c r="P12" s="47">
        <v>3</v>
      </c>
      <c r="Q12" s="55">
        <v>0</v>
      </c>
      <c r="R12" s="47">
        <v>2</v>
      </c>
      <c r="S12" s="49">
        <f t="shared" si="1"/>
        <v>0.25490196078431371</v>
      </c>
      <c r="T12" s="76">
        <f t="shared" si="2"/>
        <v>0.34482758620689657</v>
      </c>
      <c r="U12" s="80">
        <f t="shared" si="3"/>
        <v>0.45098039215686275</v>
      </c>
      <c r="V12" s="78">
        <f t="shared" si="4"/>
        <v>0.79580797836375927</v>
      </c>
      <c r="W12" s="91">
        <f t="shared" si="5"/>
        <v>9</v>
      </c>
      <c r="X12" s="50">
        <f t="shared" si="6"/>
        <v>61</v>
      </c>
      <c r="Y12" s="68">
        <v>302</v>
      </c>
      <c r="Z12" s="88">
        <f>Y12-C12</f>
        <v>251</v>
      </c>
    </row>
    <row r="13" spans="1:26" s="2" customFormat="1" x14ac:dyDescent="0.2">
      <c r="A13" s="60" t="s">
        <v>56</v>
      </c>
      <c r="B13" s="47">
        <v>105</v>
      </c>
      <c r="C13" s="48">
        <v>163</v>
      </c>
      <c r="D13" s="47">
        <v>23</v>
      </c>
      <c r="E13" s="48">
        <v>43</v>
      </c>
      <c r="F13" s="47">
        <v>17</v>
      </c>
      <c r="G13" s="52">
        <v>9</v>
      </c>
      <c r="H13" s="52">
        <v>0</v>
      </c>
      <c r="I13" s="52">
        <v>3</v>
      </c>
      <c r="J13" s="48">
        <f t="shared" si="0"/>
        <v>61</v>
      </c>
      <c r="K13" s="47">
        <v>0</v>
      </c>
      <c r="L13" s="92">
        <v>0</v>
      </c>
      <c r="M13" s="47">
        <v>19</v>
      </c>
      <c r="N13" s="85">
        <v>31</v>
      </c>
      <c r="O13" s="55">
        <v>0</v>
      </c>
      <c r="P13" s="47">
        <v>0</v>
      </c>
      <c r="Q13" s="55">
        <v>0</v>
      </c>
      <c r="R13" s="47">
        <v>0</v>
      </c>
      <c r="S13" s="49">
        <f t="shared" si="1"/>
        <v>0.26380368098159507</v>
      </c>
      <c r="T13" s="76">
        <f t="shared" si="2"/>
        <v>0.34065934065934067</v>
      </c>
      <c r="U13" s="80">
        <f t="shared" si="3"/>
        <v>0.37423312883435583</v>
      </c>
      <c r="V13" s="78">
        <f t="shared" si="4"/>
        <v>0.71489246949369645</v>
      </c>
      <c r="W13" s="91">
        <f t="shared" si="5"/>
        <v>37</v>
      </c>
      <c r="X13" s="50">
        <f t="shared" si="6"/>
        <v>182</v>
      </c>
      <c r="Y13" s="68">
        <v>365</v>
      </c>
      <c r="Z13" s="88">
        <f>Y13-C13</f>
        <v>202</v>
      </c>
    </row>
    <row r="14" spans="1:26" s="2" customFormat="1" x14ac:dyDescent="0.2">
      <c r="A14" s="59" t="s">
        <v>64</v>
      </c>
      <c r="B14" s="3">
        <v>28</v>
      </c>
      <c r="C14" s="17">
        <v>56</v>
      </c>
      <c r="D14" s="3">
        <v>6</v>
      </c>
      <c r="E14" s="17">
        <v>13</v>
      </c>
      <c r="F14" s="3">
        <v>10</v>
      </c>
      <c r="G14" s="22">
        <v>6</v>
      </c>
      <c r="H14" s="22">
        <v>0</v>
      </c>
      <c r="I14" s="22">
        <v>3</v>
      </c>
      <c r="J14" s="17">
        <f t="shared" si="0"/>
        <v>28</v>
      </c>
      <c r="K14" s="3">
        <v>0</v>
      </c>
      <c r="L14" s="92">
        <v>0</v>
      </c>
      <c r="M14" s="3">
        <v>5</v>
      </c>
      <c r="N14" s="84">
        <v>17</v>
      </c>
      <c r="O14" s="55">
        <v>0</v>
      </c>
      <c r="P14" s="3">
        <v>1</v>
      </c>
      <c r="Q14" s="55">
        <v>0</v>
      </c>
      <c r="R14" s="3">
        <v>3</v>
      </c>
      <c r="S14" s="19">
        <f t="shared" si="1"/>
        <v>0.23214285714285715</v>
      </c>
      <c r="T14" s="75">
        <f t="shared" si="2"/>
        <v>0.29508196721311475</v>
      </c>
      <c r="U14" s="79">
        <f t="shared" si="3"/>
        <v>0.5</v>
      </c>
      <c r="V14" s="77">
        <f t="shared" si="4"/>
        <v>0.79508196721311475</v>
      </c>
      <c r="W14" s="91">
        <f t="shared" si="5"/>
        <v>13</v>
      </c>
      <c r="X14" s="20">
        <f t="shared" si="6"/>
        <v>62</v>
      </c>
      <c r="Y14" s="67">
        <v>55</v>
      </c>
      <c r="Z14" s="133">
        <f>Y14-C14</f>
        <v>-1</v>
      </c>
    </row>
    <row r="15" spans="1:26" s="2" customFormat="1" x14ac:dyDescent="0.2">
      <c r="A15" s="59" t="s">
        <v>59</v>
      </c>
      <c r="B15" s="3">
        <v>77</v>
      </c>
      <c r="C15" s="17">
        <v>145</v>
      </c>
      <c r="D15" s="3">
        <v>15</v>
      </c>
      <c r="E15" s="17">
        <v>34</v>
      </c>
      <c r="F15" s="3">
        <v>11</v>
      </c>
      <c r="G15" s="22">
        <v>5</v>
      </c>
      <c r="H15" s="22">
        <v>0</v>
      </c>
      <c r="I15" s="22">
        <v>3</v>
      </c>
      <c r="J15" s="17">
        <f t="shared" si="0"/>
        <v>48</v>
      </c>
      <c r="K15" s="3">
        <v>0</v>
      </c>
      <c r="L15" s="92">
        <v>0</v>
      </c>
      <c r="M15" s="3">
        <v>8</v>
      </c>
      <c r="N15" s="84">
        <v>27</v>
      </c>
      <c r="O15" s="55">
        <v>0</v>
      </c>
      <c r="P15" s="3">
        <v>2</v>
      </c>
      <c r="Q15" s="55">
        <v>0</v>
      </c>
      <c r="R15" s="3">
        <v>1</v>
      </c>
      <c r="S15" s="19">
        <f t="shared" si="1"/>
        <v>0.23448275862068965</v>
      </c>
      <c r="T15" s="75">
        <f t="shared" si="2"/>
        <v>0.27450980392156865</v>
      </c>
      <c r="U15" s="79">
        <f t="shared" si="3"/>
        <v>0.33103448275862069</v>
      </c>
      <c r="V15" s="77">
        <f t="shared" si="4"/>
        <v>0.60554428668018934</v>
      </c>
      <c r="W15" s="91">
        <f t="shared" si="5"/>
        <v>23</v>
      </c>
      <c r="X15" s="20">
        <f t="shared" si="6"/>
        <v>155</v>
      </c>
      <c r="Y15" s="67">
        <v>347</v>
      </c>
      <c r="Z15" s="87">
        <f>Y15-C15</f>
        <v>202</v>
      </c>
    </row>
    <row r="16" spans="1:26" x14ac:dyDescent="0.2">
      <c r="A16" s="59" t="s">
        <v>52</v>
      </c>
      <c r="B16" s="3">
        <v>68</v>
      </c>
      <c r="C16" s="17">
        <v>137</v>
      </c>
      <c r="D16" s="3">
        <v>19</v>
      </c>
      <c r="E16" s="17">
        <v>35</v>
      </c>
      <c r="F16" s="3">
        <v>8</v>
      </c>
      <c r="G16" s="22">
        <v>1</v>
      </c>
      <c r="H16" s="22">
        <v>2</v>
      </c>
      <c r="I16" s="22">
        <v>2</v>
      </c>
      <c r="J16" s="17">
        <f t="shared" si="0"/>
        <v>46</v>
      </c>
      <c r="K16" s="3">
        <v>5</v>
      </c>
      <c r="L16" s="92">
        <v>0</v>
      </c>
      <c r="M16" s="3">
        <v>10</v>
      </c>
      <c r="N16" s="84">
        <v>32</v>
      </c>
      <c r="O16" s="55">
        <v>0</v>
      </c>
      <c r="P16" s="3">
        <v>0</v>
      </c>
      <c r="Q16" s="55">
        <v>0</v>
      </c>
      <c r="R16" s="3">
        <v>2</v>
      </c>
      <c r="S16" s="19">
        <f t="shared" si="1"/>
        <v>0.25547445255474455</v>
      </c>
      <c r="T16" s="75">
        <f t="shared" si="2"/>
        <v>0.30612244897959184</v>
      </c>
      <c r="U16" s="79">
        <f t="shared" si="3"/>
        <v>0.33576642335766421</v>
      </c>
      <c r="V16" s="77">
        <f t="shared" si="4"/>
        <v>0.641888872337256</v>
      </c>
      <c r="W16" s="91">
        <f t="shared" si="5"/>
        <v>25</v>
      </c>
      <c r="X16" s="20">
        <f t="shared" si="6"/>
        <v>147</v>
      </c>
      <c r="Y16" s="67">
        <v>157</v>
      </c>
      <c r="Z16" s="87">
        <f>Y16-C16</f>
        <v>20</v>
      </c>
    </row>
    <row r="17" spans="1:26" x14ac:dyDescent="0.2">
      <c r="A17" s="59" t="s">
        <v>54</v>
      </c>
      <c r="B17" s="3">
        <v>41</v>
      </c>
      <c r="C17" s="17">
        <v>92</v>
      </c>
      <c r="D17" s="3">
        <v>8</v>
      </c>
      <c r="E17" s="17">
        <v>13</v>
      </c>
      <c r="F17" s="3">
        <v>7</v>
      </c>
      <c r="G17" s="22">
        <v>3</v>
      </c>
      <c r="H17" s="22">
        <v>0</v>
      </c>
      <c r="I17" s="22">
        <v>1</v>
      </c>
      <c r="J17" s="17">
        <f t="shared" si="0"/>
        <v>19</v>
      </c>
      <c r="K17" s="3">
        <v>0</v>
      </c>
      <c r="L17" s="92">
        <v>0</v>
      </c>
      <c r="M17" s="3">
        <v>10</v>
      </c>
      <c r="N17" s="84">
        <v>28</v>
      </c>
      <c r="O17" s="55">
        <v>0</v>
      </c>
      <c r="P17" s="3">
        <v>3</v>
      </c>
      <c r="Q17" s="55">
        <v>0</v>
      </c>
      <c r="R17" s="3">
        <v>0</v>
      </c>
      <c r="S17" s="19">
        <f t="shared" si="1"/>
        <v>0.14130434782608695</v>
      </c>
      <c r="T17" s="75">
        <f t="shared" si="2"/>
        <v>0.22549019607843138</v>
      </c>
      <c r="U17" s="79">
        <f t="shared" si="3"/>
        <v>0.20652173913043478</v>
      </c>
      <c r="V17" s="77">
        <f t="shared" si="4"/>
        <v>0.43201193520886616</v>
      </c>
      <c r="W17" s="91">
        <f t="shared" si="5"/>
        <v>14</v>
      </c>
      <c r="X17" s="20">
        <f t="shared" si="6"/>
        <v>105</v>
      </c>
      <c r="Y17" s="67">
        <v>101</v>
      </c>
      <c r="Z17" s="87">
        <f>Y17-C17</f>
        <v>9</v>
      </c>
    </row>
    <row r="18" spans="1:26" x14ac:dyDescent="0.2">
      <c r="A18" s="60" t="s">
        <v>53</v>
      </c>
      <c r="B18" s="47">
        <v>54</v>
      </c>
      <c r="C18" s="48">
        <v>114</v>
      </c>
      <c r="D18" s="47">
        <v>11</v>
      </c>
      <c r="E18" s="48">
        <v>15</v>
      </c>
      <c r="F18" s="47">
        <v>5</v>
      </c>
      <c r="G18" s="52">
        <v>2</v>
      </c>
      <c r="H18" s="52">
        <v>0</v>
      </c>
      <c r="I18" s="52">
        <v>1</v>
      </c>
      <c r="J18" s="48">
        <f t="shared" si="0"/>
        <v>20</v>
      </c>
      <c r="K18" s="47">
        <v>0</v>
      </c>
      <c r="L18" s="92">
        <v>0</v>
      </c>
      <c r="M18" s="47">
        <v>12</v>
      </c>
      <c r="N18" s="85">
        <v>43</v>
      </c>
      <c r="O18" s="55">
        <v>0</v>
      </c>
      <c r="P18" s="47">
        <v>1</v>
      </c>
      <c r="Q18" s="55">
        <v>0</v>
      </c>
      <c r="R18" s="47">
        <v>4</v>
      </c>
      <c r="S18" s="49">
        <f t="shared" si="1"/>
        <v>0.13157894736842105</v>
      </c>
      <c r="T18" s="76">
        <f t="shared" si="2"/>
        <v>0.21428571428571427</v>
      </c>
      <c r="U18" s="80">
        <f t="shared" si="3"/>
        <v>0.17543859649122806</v>
      </c>
      <c r="V18" s="78">
        <f t="shared" si="4"/>
        <v>0.38972431077694236</v>
      </c>
      <c r="W18" s="91">
        <f t="shared" si="5"/>
        <v>15</v>
      </c>
      <c r="X18" s="50">
        <f t="shared" si="6"/>
        <v>127</v>
      </c>
      <c r="Y18" s="68">
        <v>501</v>
      </c>
      <c r="Z18" s="88">
        <f>Y18-C18</f>
        <v>387</v>
      </c>
    </row>
    <row r="19" spans="1:26" x14ac:dyDescent="0.2">
      <c r="A19" s="93" t="s">
        <v>57</v>
      </c>
      <c r="B19" s="47" t="s">
        <v>159</v>
      </c>
      <c r="C19" s="48">
        <v>212</v>
      </c>
      <c r="D19" s="47">
        <v>12</v>
      </c>
      <c r="E19" s="48">
        <v>26</v>
      </c>
      <c r="F19" s="47">
        <v>12</v>
      </c>
      <c r="G19" s="52">
        <v>2</v>
      </c>
      <c r="H19" s="52">
        <v>1</v>
      </c>
      <c r="I19" s="52">
        <v>1</v>
      </c>
      <c r="J19" s="48">
        <f t="shared" si="0"/>
        <v>33</v>
      </c>
      <c r="K19" s="47">
        <v>0</v>
      </c>
      <c r="L19" s="92">
        <v>0</v>
      </c>
      <c r="M19" s="47">
        <v>7</v>
      </c>
      <c r="N19" s="85">
        <v>83</v>
      </c>
      <c r="O19" s="55">
        <v>0</v>
      </c>
      <c r="P19" s="47">
        <v>25</v>
      </c>
      <c r="Q19" s="55">
        <v>0</v>
      </c>
      <c r="R19" s="47">
        <v>10</v>
      </c>
      <c r="S19" s="49">
        <f t="shared" si="1"/>
        <v>0.12264150943396226</v>
      </c>
      <c r="T19" s="76">
        <f t="shared" si="2"/>
        <v>0.15068493150684931</v>
      </c>
      <c r="U19" s="80">
        <f t="shared" si="3"/>
        <v>0.15566037735849056</v>
      </c>
      <c r="V19" s="78">
        <f t="shared" si="4"/>
        <v>0.30634530886533984</v>
      </c>
      <c r="W19" s="91">
        <f t="shared" si="5"/>
        <v>23</v>
      </c>
      <c r="X19" s="50">
        <f t="shared" si="6"/>
        <v>244</v>
      </c>
      <c r="Y19" s="68"/>
      <c r="Z19" s="88"/>
    </row>
    <row r="20" spans="1:26" x14ac:dyDescent="0.2">
      <c r="A20" s="59" t="s">
        <v>55</v>
      </c>
      <c r="B20" s="3">
        <v>0</v>
      </c>
      <c r="C20" s="17">
        <v>0</v>
      </c>
      <c r="D20" s="3">
        <v>0</v>
      </c>
      <c r="E20" s="17">
        <v>0</v>
      </c>
      <c r="F20" s="3">
        <v>0</v>
      </c>
      <c r="G20" s="22">
        <v>0</v>
      </c>
      <c r="H20" s="53">
        <v>0</v>
      </c>
      <c r="I20" s="22">
        <v>0</v>
      </c>
      <c r="J20" s="17">
        <f t="shared" si="0"/>
        <v>0</v>
      </c>
      <c r="K20" s="3">
        <v>0</v>
      </c>
      <c r="L20" s="92">
        <v>0</v>
      </c>
      <c r="M20" s="3">
        <v>0</v>
      </c>
      <c r="N20" s="84">
        <v>0</v>
      </c>
      <c r="O20" s="55">
        <v>0</v>
      </c>
      <c r="P20" s="3">
        <v>0</v>
      </c>
      <c r="Q20" s="55">
        <v>0</v>
      </c>
      <c r="R20" s="3">
        <v>0</v>
      </c>
      <c r="S20" s="19" t="e">
        <f t="shared" si="1"/>
        <v>#DIV/0!</v>
      </c>
      <c r="T20" s="75" t="e">
        <f t="shared" si="2"/>
        <v>#DIV/0!</v>
      </c>
      <c r="U20" s="79" t="e">
        <f t="shared" si="3"/>
        <v>#DIV/0!</v>
      </c>
      <c r="V20" s="77" t="e">
        <f t="shared" si="4"/>
        <v>#DIV/0!</v>
      </c>
      <c r="W20" s="91">
        <f t="shared" si="5"/>
        <v>0</v>
      </c>
      <c r="X20" s="20">
        <f t="shared" si="6"/>
        <v>0</v>
      </c>
      <c r="Y20" s="67">
        <v>62</v>
      </c>
      <c r="Z20" s="87">
        <f>Y20-C20</f>
        <v>62</v>
      </c>
    </row>
    <row r="21" spans="1:26" x14ac:dyDescent="0.2">
      <c r="A21" s="60" t="s">
        <v>358</v>
      </c>
      <c r="B21" s="47">
        <v>2</v>
      </c>
      <c r="C21" s="48">
        <v>0</v>
      </c>
      <c r="D21" s="47">
        <v>1</v>
      </c>
      <c r="E21" s="48">
        <v>0</v>
      </c>
      <c r="F21" s="47">
        <v>0</v>
      </c>
      <c r="G21" s="52">
        <v>0</v>
      </c>
      <c r="H21" s="52">
        <v>0</v>
      </c>
      <c r="I21" s="52">
        <v>0</v>
      </c>
      <c r="J21" s="48">
        <v>0</v>
      </c>
      <c r="K21" s="47">
        <v>0</v>
      </c>
      <c r="L21" s="92">
        <v>0</v>
      </c>
      <c r="M21" s="47">
        <v>0</v>
      </c>
      <c r="N21" s="85">
        <v>0</v>
      </c>
      <c r="O21" s="55">
        <v>0</v>
      </c>
      <c r="P21" s="47">
        <v>0</v>
      </c>
      <c r="Q21" s="55">
        <v>0</v>
      </c>
      <c r="R21" s="47">
        <v>0</v>
      </c>
      <c r="S21" s="49" t="e">
        <f t="shared" si="1"/>
        <v>#DIV/0!</v>
      </c>
      <c r="T21" s="76" t="e">
        <f t="shared" si="2"/>
        <v>#DIV/0!</v>
      </c>
      <c r="U21" s="80" t="e">
        <f t="shared" si="3"/>
        <v>#DIV/0!</v>
      </c>
      <c r="V21" s="78" t="e">
        <f t="shared" si="4"/>
        <v>#DIV/0!</v>
      </c>
      <c r="W21" s="91">
        <f t="shared" si="5"/>
        <v>1</v>
      </c>
      <c r="X21" s="50">
        <f t="shared" si="6"/>
        <v>0</v>
      </c>
      <c r="Y21" s="68">
        <v>182</v>
      </c>
      <c r="Z21" s="88">
        <f>Y21-C21</f>
        <v>182</v>
      </c>
    </row>
    <row r="22" spans="1:26" x14ac:dyDescent="0.2">
      <c r="A22" s="60" t="s">
        <v>61</v>
      </c>
      <c r="B22" s="47">
        <v>7</v>
      </c>
      <c r="C22" s="48">
        <v>7</v>
      </c>
      <c r="D22" s="47">
        <v>2</v>
      </c>
      <c r="E22" s="48">
        <v>4</v>
      </c>
      <c r="F22" s="47">
        <v>1</v>
      </c>
      <c r="G22" s="52">
        <v>0</v>
      </c>
      <c r="H22" s="52">
        <v>0</v>
      </c>
      <c r="I22" s="52">
        <v>0</v>
      </c>
      <c r="J22" s="48">
        <f>SUM(E22+G22+(H22*2)+(I22*3))</f>
        <v>4</v>
      </c>
      <c r="K22" s="47">
        <v>0</v>
      </c>
      <c r="L22" s="92">
        <v>0</v>
      </c>
      <c r="M22" s="47">
        <v>1</v>
      </c>
      <c r="N22" s="85">
        <v>1</v>
      </c>
      <c r="O22" s="55">
        <v>0</v>
      </c>
      <c r="P22" s="47">
        <v>0</v>
      </c>
      <c r="Q22" s="55">
        <v>0</v>
      </c>
      <c r="R22" s="47">
        <v>0</v>
      </c>
      <c r="S22" s="49">
        <f t="shared" si="1"/>
        <v>0.5714285714285714</v>
      </c>
      <c r="T22" s="76">
        <f t="shared" si="2"/>
        <v>0.625</v>
      </c>
      <c r="U22" s="80">
        <f t="shared" si="3"/>
        <v>0.5714285714285714</v>
      </c>
      <c r="V22" s="78">
        <f t="shared" si="4"/>
        <v>1.1964285714285714</v>
      </c>
      <c r="W22" s="91">
        <f t="shared" si="5"/>
        <v>3</v>
      </c>
      <c r="X22" s="50">
        <f t="shared" si="6"/>
        <v>8</v>
      </c>
      <c r="Y22" s="68">
        <v>217</v>
      </c>
      <c r="Z22" s="88">
        <f>Y22-C22</f>
        <v>210</v>
      </c>
    </row>
    <row r="23" spans="1:26" x14ac:dyDescent="0.2">
      <c r="A23" s="60" t="s">
        <v>357</v>
      </c>
      <c r="B23" s="47">
        <v>10</v>
      </c>
      <c r="C23" s="48">
        <v>8</v>
      </c>
      <c r="D23" s="47">
        <v>3</v>
      </c>
      <c r="E23" s="48">
        <v>3</v>
      </c>
      <c r="F23" s="47">
        <v>1</v>
      </c>
      <c r="G23" s="52">
        <v>1</v>
      </c>
      <c r="H23" s="52">
        <v>0</v>
      </c>
      <c r="I23" s="52">
        <v>0</v>
      </c>
      <c r="J23" s="48">
        <v>0</v>
      </c>
      <c r="K23" s="47">
        <v>0</v>
      </c>
      <c r="L23" s="92">
        <v>0</v>
      </c>
      <c r="M23" s="47">
        <v>1</v>
      </c>
      <c r="N23" s="85">
        <v>1</v>
      </c>
      <c r="O23" s="55">
        <v>0</v>
      </c>
      <c r="P23" s="47">
        <v>0</v>
      </c>
      <c r="Q23" s="55">
        <v>0</v>
      </c>
      <c r="R23" s="47">
        <v>0</v>
      </c>
      <c r="S23" s="49">
        <f t="shared" si="1"/>
        <v>0.375</v>
      </c>
      <c r="T23" s="76">
        <f t="shared" si="2"/>
        <v>0.44444444444444442</v>
      </c>
      <c r="U23" s="80">
        <f t="shared" si="3"/>
        <v>0</v>
      </c>
      <c r="V23" s="78">
        <f t="shared" si="4"/>
        <v>0.44444444444444442</v>
      </c>
      <c r="W23" s="91">
        <f t="shared" si="5"/>
        <v>4</v>
      </c>
      <c r="X23" s="50">
        <f t="shared" si="6"/>
        <v>9</v>
      </c>
      <c r="Y23" s="68">
        <v>390</v>
      </c>
      <c r="Z23" s="88">
        <f>Y23-C23</f>
        <v>382</v>
      </c>
    </row>
    <row r="24" spans="1:26" x14ac:dyDescent="0.2">
      <c r="A24" s="59" t="s">
        <v>62</v>
      </c>
      <c r="B24" s="3">
        <v>58</v>
      </c>
      <c r="C24" s="17">
        <v>141</v>
      </c>
      <c r="D24" s="3">
        <v>6</v>
      </c>
      <c r="E24" s="17">
        <v>26</v>
      </c>
      <c r="F24" s="3">
        <v>12</v>
      </c>
      <c r="G24" s="22">
        <v>11</v>
      </c>
      <c r="H24" s="22">
        <v>0</v>
      </c>
      <c r="I24" s="22">
        <v>0</v>
      </c>
      <c r="J24" s="17">
        <f>SUM(E24+G24+(H24*2)+(I24*3))</f>
        <v>37</v>
      </c>
      <c r="K24" s="3">
        <v>0</v>
      </c>
      <c r="L24" s="92">
        <v>0</v>
      </c>
      <c r="M24" s="3">
        <v>11</v>
      </c>
      <c r="N24" s="84">
        <v>35</v>
      </c>
      <c r="O24" s="55">
        <v>0</v>
      </c>
      <c r="P24" s="3">
        <v>3</v>
      </c>
      <c r="Q24" s="55">
        <v>0</v>
      </c>
      <c r="R24" s="3">
        <v>0</v>
      </c>
      <c r="S24" s="19">
        <f t="shared" si="1"/>
        <v>0.18439716312056736</v>
      </c>
      <c r="T24" s="75">
        <f t="shared" si="2"/>
        <v>0.24342105263157895</v>
      </c>
      <c r="U24" s="79">
        <f t="shared" si="3"/>
        <v>0.26241134751773049</v>
      </c>
      <c r="V24" s="77">
        <f t="shared" si="4"/>
        <v>0.50583240014930941</v>
      </c>
      <c r="W24" s="91">
        <f t="shared" si="5"/>
        <v>18</v>
      </c>
      <c r="X24" s="20">
        <f t="shared" si="6"/>
        <v>155</v>
      </c>
      <c r="Y24" s="67">
        <v>169</v>
      </c>
      <c r="Z24" s="87">
        <f>Y24-C24</f>
        <v>28</v>
      </c>
    </row>
    <row r="25" spans="1:26" x14ac:dyDescent="0.2">
      <c r="A25" s="60" t="s">
        <v>63</v>
      </c>
      <c r="B25" s="47">
        <v>12</v>
      </c>
      <c r="C25" s="48">
        <v>31</v>
      </c>
      <c r="D25" s="47">
        <v>4</v>
      </c>
      <c r="E25" s="48">
        <v>5</v>
      </c>
      <c r="F25" s="47">
        <v>0</v>
      </c>
      <c r="G25" s="52">
        <v>0</v>
      </c>
      <c r="H25" s="52">
        <v>0</v>
      </c>
      <c r="I25" s="52">
        <v>0</v>
      </c>
      <c r="J25" s="48">
        <f>SUM(E25+G25+(H25*2)+(I25*3))</f>
        <v>5</v>
      </c>
      <c r="K25" s="47">
        <v>0</v>
      </c>
      <c r="L25" s="92">
        <v>0</v>
      </c>
      <c r="M25" s="47">
        <v>3</v>
      </c>
      <c r="N25" s="85">
        <v>5</v>
      </c>
      <c r="O25" s="55">
        <v>0</v>
      </c>
      <c r="P25" s="47">
        <v>1</v>
      </c>
      <c r="Q25" s="55">
        <v>0</v>
      </c>
      <c r="R25" s="47">
        <v>0</v>
      </c>
      <c r="S25" s="49">
        <f t="shared" si="1"/>
        <v>0.16129032258064516</v>
      </c>
      <c r="T25" s="76">
        <f t="shared" si="2"/>
        <v>0.23529411764705882</v>
      </c>
      <c r="U25" s="80">
        <f t="shared" si="3"/>
        <v>0.16129032258064516</v>
      </c>
      <c r="V25" s="78">
        <f t="shared" si="4"/>
        <v>0.396584440227704</v>
      </c>
      <c r="W25" s="91">
        <f t="shared" si="5"/>
        <v>4</v>
      </c>
      <c r="X25" s="50">
        <f t="shared" si="6"/>
        <v>35</v>
      </c>
      <c r="Y25" s="68">
        <v>149</v>
      </c>
      <c r="Z25" s="88">
        <f>Y25-C25</f>
        <v>118</v>
      </c>
    </row>
    <row r="26" spans="1:26" s="122" customFormat="1" x14ac:dyDescent="0.2">
      <c r="A26" s="114" t="s">
        <v>47</v>
      </c>
      <c r="B26" s="115">
        <v>72</v>
      </c>
      <c r="C26" s="116">
        <v>214</v>
      </c>
      <c r="D26" s="115">
        <v>32</v>
      </c>
      <c r="E26" s="116">
        <v>62</v>
      </c>
      <c r="F26" s="115">
        <v>33</v>
      </c>
      <c r="G26" s="116">
        <v>12</v>
      </c>
      <c r="H26" s="116">
        <v>5</v>
      </c>
      <c r="I26" s="116">
        <v>10</v>
      </c>
      <c r="J26" s="116">
        <f t="shared" ref="J26:J27" si="7">SUM(E26+G26+(H26*2)+(I26*3))</f>
        <v>114</v>
      </c>
      <c r="K26" s="115">
        <v>0</v>
      </c>
      <c r="L26" s="115">
        <v>0</v>
      </c>
      <c r="M26" s="115">
        <v>41</v>
      </c>
      <c r="N26" s="116">
        <v>45</v>
      </c>
      <c r="O26" s="115">
        <v>0</v>
      </c>
      <c r="P26" s="115">
        <v>0</v>
      </c>
      <c r="Q26" s="115">
        <v>0</v>
      </c>
      <c r="R26" s="115">
        <v>5</v>
      </c>
      <c r="S26" s="117">
        <f t="shared" ref="S26:S27" si="8">SUM(E26/C26)</f>
        <v>0.28971962616822428</v>
      </c>
      <c r="T26" s="117">
        <f t="shared" ref="T26:T27" si="9">SUM((E26+M26)/(C26+M26+Q26))</f>
        <v>0.40392156862745099</v>
      </c>
      <c r="U26" s="117">
        <f t="shared" ref="U26:U27" si="10">SUM(J26/C26)</f>
        <v>0.53271028037383172</v>
      </c>
      <c r="V26" s="117">
        <f t="shared" ref="V26:V27" si="11">SUM(T26+U26)</f>
        <v>0.93663184900128271</v>
      </c>
      <c r="W26" s="118">
        <f t="shared" ref="W26:W27" si="12">(D26+F26-I26)</f>
        <v>55</v>
      </c>
      <c r="X26" s="119">
        <f t="shared" ref="X26:X27" si="13">SUM(C26+M26+P26+Q26)</f>
        <v>255</v>
      </c>
      <c r="Y26" s="120">
        <v>394</v>
      </c>
      <c r="Z26" s="121">
        <f>Y26-C26</f>
        <v>180</v>
      </c>
    </row>
    <row r="27" spans="1:26" s="66" customFormat="1" x14ac:dyDescent="0.2">
      <c r="A27" s="51" t="s">
        <v>0</v>
      </c>
      <c r="B27" s="65"/>
      <c r="C27" s="65">
        <f t="shared" ref="C27:I27" si="14">SUM(C2:C26)</f>
        <v>4389</v>
      </c>
      <c r="D27" s="65">
        <f t="shared" si="14"/>
        <v>556</v>
      </c>
      <c r="E27" s="65">
        <f t="shared" si="14"/>
        <v>1086</v>
      </c>
      <c r="F27" s="65">
        <f t="shared" si="14"/>
        <v>535</v>
      </c>
      <c r="G27" s="65">
        <f t="shared" si="14"/>
        <v>191</v>
      </c>
      <c r="H27" s="65">
        <f t="shared" si="14"/>
        <v>23</v>
      </c>
      <c r="I27" s="65">
        <f t="shared" si="14"/>
        <v>177</v>
      </c>
      <c r="J27" s="65">
        <f t="shared" si="7"/>
        <v>1854</v>
      </c>
      <c r="K27" s="65">
        <f t="shared" ref="K27:R27" si="15">SUM(K2:K26)</f>
        <v>36</v>
      </c>
      <c r="L27" s="65">
        <f t="shared" si="15"/>
        <v>0</v>
      </c>
      <c r="M27" s="65">
        <f t="shared" si="15"/>
        <v>386</v>
      </c>
      <c r="N27" s="65">
        <f t="shared" si="15"/>
        <v>1108</v>
      </c>
      <c r="O27" s="65">
        <f t="shared" si="15"/>
        <v>0</v>
      </c>
      <c r="P27" s="65">
        <f t="shared" si="15"/>
        <v>60</v>
      </c>
      <c r="Q27" s="65">
        <f t="shared" si="15"/>
        <v>0</v>
      </c>
      <c r="R27" s="65">
        <f t="shared" si="15"/>
        <v>72</v>
      </c>
      <c r="S27" s="74">
        <f t="shared" si="8"/>
        <v>0.24743677375256323</v>
      </c>
      <c r="T27" s="74">
        <f t="shared" si="9"/>
        <v>0.30827225130890051</v>
      </c>
      <c r="U27" s="74">
        <f t="shared" si="10"/>
        <v>0.42241968557758031</v>
      </c>
      <c r="V27" s="74">
        <f t="shared" si="11"/>
        <v>0.73069193688648082</v>
      </c>
      <c r="W27" s="91">
        <f t="shared" si="12"/>
        <v>914</v>
      </c>
      <c r="X27" s="83">
        <f t="shared" si="13"/>
        <v>4835</v>
      </c>
      <c r="Y27" s="69"/>
      <c r="Z27" s="89"/>
    </row>
  </sheetData>
  <sortState ref="A2:AB25">
    <sortCondition descending="1" ref="I2:I25"/>
  </sortState>
  <printOptions horizontalCentered="1" verticalCentered="1"/>
  <pageMargins left="0.25" right="0.25" top="0.25" bottom="0.25" header="0.5" footer="0"/>
  <pageSetup scale="82" orientation="landscape" horizontalDpi="360" verticalDpi="360" r:id="rId1"/>
  <headerFooter alignWithMargins="0">
    <oddHeader>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zoomScale="130" zoomScaleNormal="130" workbookViewId="0">
      <selection activeCell="Z19" sqref="Z19"/>
    </sheetView>
  </sheetViews>
  <sheetFormatPr defaultRowHeight="12.75" customHeight="1" x14ac:dyDescent="0.2"/>
  <cols>
    <col min="1" max="1" width="26" style="102" bestFit="1" customWidth="1"/>
    <col min="2" max="2" width="8.140625" style="102" bestFit="1" customWidth="1"/>
    <col min="3" max="4" width="5.7109375" style="104" customWidth="1"/>
    <col min="5" max="5" width="5.7109375" style="102" customWidth="1"/>
    <col min="6" max="7" width="5.7109375" style="104" customWidth="1"/>
    <col min="8" max="8" width="5.7109375" style="102" customWidth="1"/>
    <col min="9" max="11" width="5.7109375" style="104" customWidth="1"/>
    <col min="12" max="13" width="5.7109375" style="102" customWidth="1"/>
    <col min="14" max="14" width="7.7109375" style="102" bestFit="1" customWidth="1"/>
    <col min="15" max="15" width="5.7109375" style="104" customWidth="1"/>
    <col min="16" max="16" width="3.140625" style="104" bestFit="1" customWidth="1"/>
    <col min="17" max="17" width="5.7109375" style="104" customWidth="1"/>
    <col min="18" max="18" width="11.140625" style="128" customWidth="1"/>
    <col min="19" max="19" width="7.7109375" style="112" bestFit="1" customWidth="1"/>
    <col min="20" max="20" width="7.7109375" style="102" bestFit="1" customWidth="1"/>
    <col min="21" max="21" width="7.28515625" style="113" customWidth="1"/>
    <col min="22" max="22" width="8" style="107" customWidth="1"/>
    <col min="23" max="16384" width="9.140625" style="5"/>
  </cols>
  <sheetData>
    <row r="1" spans="1:22" s="11" customFormat="1" ht="11.25" customHeight="1" x14ac:dyDescent="0.2">
      <c r="A1" s="15" t="s">
        <v>42</v>
      </c>
      <c r="B1" s="12" t="s">
        <v>41</v>
      </c>
      <c r="C1" s="14" t="s">
        <v>21</v>
      </c>
      <c r="D1" s="14" t="s">
        <v>22</v>
      </c>
      <c r="E1" s="12" t="s">
        <v>40</v>
      </c>
      <c r="F1" s="14" t="s">
        <v>12</v>
      </c>
      <c r="G1" s="14" t="s">
        <v>13</v>
      </c>
      <c r="H1" s="12" t="s">
        <v>39</v>
      </c>
      <c r="I1" s="14" t="s">
        <v>38</v>
      </c>
      <c r="J1" s="14" t="s">
        <v>37</v>
      </c>
      <c r="K1" s="14" t="s">
        <v>36</v>
      </c>
      <c r="L1" s="12" t="s">
        <v>35</v>
      </c>
      <c r="M1" s="12" t="s">
        <v>34</v>
      </c>
      <c r="N1" s="13" t="s">
        <v>33</v>
      </c>
      <c r="O1" s="14" t="s">
        <v>32</v>
      </c>
      <c r="P1" s="58" t="s">
        <v>31</v>
      </c>
      <c r="Q1" s="14" t="s">
        <v>17</v>
      </c>
      <c r="R1" s="73" t="s">
        <v>30</v>
      </c>
      <c r="S1" s="13" t="s">
        <v>29</v>
      </c>
      <c r="T1" s="12" t="s">
        <v>28</v>
      </c>
      <c r="U1" s="99" t="s">
        <v>27</v>
      </c>
      <c r="V1" s="124" t="s">
        <v>26</v>
      </c>
    </row>
    <row r="2" spans="1:22" s="11" customFormat="1" ht="12.75" customHeight="1" x14ac:dyDescent="0.2">
      <c r="A2" s="43" t="s">
        <v>76</v>
      </c>
      <c r="B2" s="44">
        <v>40.33</v>
      </c>
      <c r="C2" s="45">
        <v>17</v>
      </c>
      <c r="D2" s="45">
        <v>9</v>
      </c>
      <c r="E2" s="44">
        <v>9</v>
      </c>
      <c r="F2" s="45">
        <v>27</v>
      </c>
      <c r="G2" s="45">
        <v>13</v>
      </c>
      <c r="H2" s="44">
        <v>43</v>
      </c>
      <c r="I2" s="45">
        <v>0</v>
      </c>
      <c r="J2" s="45">
        <v>0</v>
      </c>
      <c r="K2" s="45">
        <v>0</v>
      </c>
      <c r="L2" s="44">
        <v>3</v>
      </c>
      <c r="M2" s="44">
        <v>1</v>
      </c>
      <c r="N2" s="46">
        <f t="shared" ref="N2:N30" si="0">SUM(L2/(L2+M2))</f>
        <v>0.75</v>
      </c>
      <c r="O2" s="45">
        <v>20</v>
      </c>
      <c r="P2" s="56">
        <v>0</v>
      </c>
      <c r="Q2" s="45">
        <v>5</v>
      </c>
      <c r="R2" s="72">
        <f t="shared" ref="R2:R30" si="1">SUM((E2/B2)*9)</f>
        <v>2.0084304487974212</v>
      </c>
      <c r="S2" s="46">
        <f t="shared" ref="S2:S30" si="2">SUM((C2+G2)/B2)</f>
        <v>0.74386312918423014</v>
      </c>
      <c r="T2" s="46">
        <f t="shared" ref="T2:T30" si="3">SUM(B2/Q2)</f>
        <v>8.0659999999999989</v>
      </c>
      <c r="U2" s="100">
        <v>41</v>
      </c>
      <c r="V2" s="125">
        <f t="shared" ref="V2:V30" si="4">U2-B2</f>
        <v>0.67000000000000171</v>
      </c>
    </row>
    <row r="3" spans="1:22" s="11" customFormat="1" ht="12.75" customHeight="1" x14ac:dyDescent="0.2">
      <c r="A3" s="43" t="s">
        <v>80</v>
      </c>
      <c r="B3" s="44">
        <v>53.67</v>
      </c>
      <c r="C3" s="45">
        <v>35</v>
      </c>
      <c r="D3" s="45">
        <v>19</v>
      </c>
      <c r="E3" s="44">
        <v>16</v>
      </c>
      <c r="F3" s="45">
        <v>37</v>
      </c>
      <c r="G3" s="45">
        <v>18</v>
      </c>
      <c r="H3" s="44">
        <v>48</v>
      </c>
      <c r="I3" s="45">
        <v>0</v>
      </c>
      <c r="J3" s="45">
        <v>0</v>
      </c>
      <c r="K3" s="45">
        <v>0</v>
      </c>
      <c r="L3" s="44">
        <v>1</v>
      </c>
      <c r="M3" s="44">
        <v>2</v>
      </c>
      <c r="N3" s="46">
        <f t="shared" si="0"/>
        <v>0.33333333333333331</v>
      </c>
      <c r="O3" s="45">
        <v>1</v>
      </c>
      <c r="P3" s="56">
        <v>0</v>
      </c>
      <c r="Q3" s="45">
        <v>4</v>
      </c>
      <c r="R3" s="72">
        <f t="shared" si="1"/>
        <v>2.6830631637786473</v>
      </c>
      <c r="S3" s="46">
        <f t="shared" si="2"/>
        <v>0.98751630333519658</v>
      </c>
      <c r="T3" s="46">
        <f t="shared" si="3"/>
        <v>13.4175</v>
      </c>
      <c r="U3" s="100">
        <v>53</v>
      </c>
      <c r="V3" s="134">
        <f t="shared" si="4"/>
        <v>-0.67000000000000171</v>
      </c>
    </row>
    <row r="4" spans="1:22" ht="12.75" customHeight="1" x14ac:dyDescent="0.2">
      <c r="A4" s="43" t="s">
        <v>354</v>
      </c>
      <c r="B4" s="44">
        <v>6.33</v>
      </c>
      <c r="C4" s="45">
        <v>3</v>
      </c>
      <c r="D4" s="45">
        <v>2</v>
      </c>
      <c r="E4" s="44">
        <v>2</v>
      </c>
      <c r="F4" s="45">
        <v>7</v>
      </c>
      <c r="G4" s="45">
        <v>1</v>
      </c>
      <c r="H4" s="44">
        <v>6</v>
      </c>
      <c r="I4" s="45">
        <v>0</v>
      </c>
      <c r="J4" s="45">
        <v>0</v>
      </c>
      <c r="K4" s="45">
        <v>0</v>
      </c>
      <c r="L4" s="44">
        <v>0</v>
      </c>
      <c r="M4" s="44">
        <v>1</v>
      </c>
      <c r="N4" s="46">
        <f t="shared" si="0"/>
        <v>0</v>
      </c>
      <c r="O4" s="45">
        <v>0</v>
      </c>
      <c r="P4" s="56">
        <v>0</v>
      </c>
      <c r="Q4" s="45">
        <v>0</v>
      </c>
      <c r="R4" s="72">
        <f t="shared" si="1"/>
        <v>2.8436018957345972</v>
      </c>
      <c r="S4" s="46">
        <f t="shared" si="2"/>
        <v>0.63191153238546605</v>
      </c>
      <c r="T4" s="46" t="e">
        <f t="shared" si="3"/>
        <v>#DIV/0!</v>
      </c>
      <c r="U4" s="100">
        <v>6</v>
      </c>
      <c r="V4" s="134">
        <f t="shared" si="4"/>
        <v>-0.33000000000000007</v>
      </c>
    </row>
    <row r="5" spans="1:22" ht="12.75" customHeight="1" x14ac:dyDescent="0.2">
      <c r="A5" s="43" t="s">
        <v>75</v>
      </c>
      <c r="B5" s="44">
        <v>39.67</v>
      </c>
      <c r="C5" s="45">
        <v>41</v>
      </c>
      <c r="D5" s="45">
        <v>13</v>
      </c>
      <c r="E5" s="44">
        <v>13</v>
      </c>
      <c r="F5" s="45">
        <v>54</v>
      </c>
      <c r="G5" s="45">
        <v>15</v>
      </c>
      <c r="H5" s="44">
        <v>35</v>
      </c>
      <c r="I5" s="45">
        <v>0</v>
      </c>
      <c r="J5" s="45">
        <v>0</v>
      </c>
      <c r="K5" s="45">
        <v>0</v>
      </c>
      <c r="L5" s="44">
        <v>2</v>
      </c>
      <c r="M5" s="44">
        <v>4</v>
      </c>
      <c r="N5" s="46">
        <f t="shared" si="0"/>
        <v>0.33333333333333331</v>
      </c>
      <c r="O5" s="45">
        <v>4</v>
      </c>
      <c r="P5" s="56">
        <v>0</v>
      </c>
      <c r="Q5" s="45">
        <v>2</v>
      </c>
      <c r="R5" s="72">
        <f t="shared" si="1"/>
        <v>2.949331988908495</v>
      </c>
      <c r="S5" s="46">
        <f t="shared" si="2"/>
        <v>1.4116460801613309</v>
      </c>
      <c r="T5" s="46">
        <f t="shared" si="3"/>
        <v>19.835000000000001</v>
      </c>
      <c r="U5" s="100">
        <v>47</v>
      </c>
      <c r="V5" s="125">
        <f t="shared" si="4"/>
        <v>7.3299999999999983</v>
      </c>
    </row>
    <row r="6" spans="1:22" ht="12.75" customHeight="1" x14ac:dyDescent="0.2">
      <c r="A6" s="43" t="s">
        <v>84</v>
      </c>
      <c r="B6" s="44">
        <v>42</v>
      </c>
      <c r="C6" s="45">
        <v>45</v>
      </c>
      <c r="D6" s="45">
        <v>14</v>
      </c>
      <c r="E6" s="44">
        <v>14</v>
      </c>
      <c r="F6" s="45">
        <v>34</v>
      </c>
      <c r="G6" s="45">
        <v>11</v>
      </c>
      <c r="H6" s="44">
        <v>30</v>
      </c>
      <c r="I6" s="45">
        <v>0</v>
      </c>
      <c r="J6" s="45">
        <v>0</v>
      </c>
      <c r="K6" s="45">
        <v>0</v>
      </c>
      <c r="L6" s="44">
        <v>3</v>
      </c>
      <c r="M6" s="44">
        <v>0</v>
      </c>
      <c r="N6" s="46">
        <f t="shared" si="0"/>
        <v>1</v>
      </c>
      <c r="O6" s="45">
        <v>1</v>
      </c>
      <c r="P6" s="56">
        <v>0</v>
      </c>
      <c r="Q6" s="45">
        <v>7</v>
      </c>
      <c r="R6" s="72">
        <f t="shared" si="1"/>
        <v>3</v>
      </c>
      <c r="S6" s="46">
        <f t="shared" si="2"/>
        <v>1.3333333333333333</v>
      </c>
      <c r="T6" s="46">
        <f t="shared" si="3"/>
        <v>6</v>
      </c>
      <c r="U6" s="100">
        <v>45</v>
      </c>
      <c r="V6" s="125">
        <f t="shared" si="4"/>
        <v>3</v>
      </c>
    </row>
    <row r="7" spans="1:22" ht="12.75" customHeight="1" x14ac:dyDescent="0.2">
      <c r="A7" s="129" t="s">
        <v>66</v>
      </c>
      <c r="B7" s="6">
        <v>154</v>
      </c>
      <c r="C7" s="8">
        <v>143</v>
      </c>
      <c r="D7" s="8">
        <v>65</v>
      </c>
      <c r="E7" s="6">
        <v>62</v>
      </c>
      <c r="F7" s="8">
        <v>165</v>
      </c>
      <c r="G7" s="8">
        <v>45</v>
      </c>
      <c r="H7" s="6">
        <v>24</v>
      </c>
      <c r="I7" s="8">
        <v>24</v>
      </c>
      <c r="J7" s="8">
        <v>0</v>
      </c>
      <c r="K7" s="8">
        <v>0</v>
      </c>
      <c r="L7" s="6">
        <v>11</v>
      </c>
      <c r="M7" s="6">
        <v>6</v>
      </c>
      <c r="N7" s="7">
        <f t="shared" si="0"/>
        <v>0.6470588235294118</v>
      </c>
      <c r="O7" s="8">
        <v>0</v>
      </c>
      <c r="P7" s="56">
        <v>0</v>
      </c>
      <c r="Q7" s="8">
        <v>18</v>
      </c>
      <c r="R7" s="71">
        <f t="shared" si="1"/>
        <v>3.6233766233766236</v>
      </c>
      <c r="S7" s="7">
        <f t="shared" si="2"/>
        <v>1.2207792207792207</v>
      </c>
      <c r="T7" s="46">
        <f t="shared" si="3"/>
        <v>8.5555555555555554</v>
      </c>
      <c r="U7" s="101">
        <v>151</v>
      </c>
      <c r="V7" s="132">
        <f t="shared" si="4"/>
        <v>-3</v>
      </c>
    </row>
    <row r="8" spans="1:22" ht="12.75" customHeight="1" x14ac:dyDescent="0.2">
      <c r="A8" s="43" t="s">
        <v>72</v>
      </c>
      <c r="B8" s="44">
        <v>34</v>
      </c>
      <c r="C8" s="45">
        <v>32</v>
      </c>
      <c r="D8" s="45">
        <v>18</v>
      </c>
      <c r="E8" s="44">
        <v>15</v>
      </c>
      <c r="F8" s="45">
        <v>43</v>
      </c>
      <c r="G8" s="45">
        <v>18</v>
      </c>
      <c r="H8" s="44">
        <v>37</v>
      </c>
      <c r="I8" s="45">
        <v>0</v>
      </c>
      <c r="J8" s="45">
        <v>0</v>
      </c>
      <c r="K8" s="45">
        <v>0</v>
      </c>
      <c r="L8" s="44">
        <v>3</v>
      </c>
      <c r="M8" s="44">
        <v>3</v>
      </c>
      <c r="N8" s="46">
        <f t="shared" si="0"/>
        <v>0.5</v>
      </c>
      <c r="O8" s="45">
        <v>4</v>
      </c>
      <c r="P8" s="56">
        <v>0</v>
      </c>
      <c r="Q8" s="45">
        <v>3</v>
      </c>
      <c r="R8" s="72">
        <f t="shared" si="1"/>
        <v>3.9705882352941178</v>
      </c>
      <c r="S8" s="46">
        <f t="shared" si="2"/>
        <v>1.4705882352941178</v>
      </c>
      <c r="T8" s="46">
        <f t="shared" si="3"/>
        <v>11.333333333333334</v>
      </c>
      <c r="U8" s="100">
        <v>36</v>
      </c>
      <c r="V8" s="125">
        <f t="shared" si="4"/>
        <v>2</v>
      </c>
    </row>
    <row r="9" spans="1:22" ht="12.75" customHeight="1" x14ac:dyDescent="0.2">
      <c r="A9" s="43" t="s">
        <v>81</v>
      </c>
      <c r="B9" s="44">
        <v>37</v>
      </c>
      <c r="C9" s="45">
        <v>40</v>
      </c>
      <c r="D9" s="45">
        <v>21</v>
      </c>
      <c r="E9" s="44">
        <v>17</v>
      </c>
      <c r="F9" s="45">
        <v>18</v>
      </c>
      <c r="G9" s="45">
        <v>2</v>
      </c>
      <c r="H9" s="44">
        <v>27</v>
      </c>
      <c r="I9" s="45">
        <v>0</v>
      </c>
      <c r="J9" s="45">
        <v>0</v>
      </c>
      <c r="K9" s="45">
        <v>0</v>
      </c>
      <c r="L9" s="44">
        <v>1</v>
      </c>
      <c r="M9" s="44">
        <v>2</v>
      </c>
      <c r="N9" s="46">
        <f t="shared" si="0"/>
        <v>0.33333333333333331</v>
      </c>
      <c r="O9" s="45">
        <v>1</v>
      </c>
      <c r="P9" s="56">
        <v>0</v>
      </c>
      <c r="Q9" s="45">
        <v>4</v>
      </c>
      <c r="R9" s="72">
        <f t="shared" si="1"/>
        <v>4.1351351351351351</v>
      </c>
      <c r="S9" s="46">
        <f t="shared" si="2"/>
        <v>1.1351351351351351</v>
      </c>
      <c r="T9" s="46">
        <f t="shared" si="3"/>
        <v>9.25</v>
      </c>
      <c r="U9" s="100">
        <v>57</v>
      </c>
      <c r="V9" s="125">
        <f t="shared" si="4"/>
        <v>20</v>
      </c>
    </row>
    <row r="10" spans="1:22" ht="12.75" customHeight="1" x14ac:dyDescent="0.2">
      <c r="A10" s="43" t="s">
        <v>160</v>
      </c>
      <c r="B10" s="44">
        <v>17.329999999999998</v>
      </c>
      <c r="C10" s="45">
        <v>19</v>
      </c>
      <c r="D10" s="45">
        <v>8</v>
      </c>
      <c r="E10" s="44">
        <v>8</v>
      </c>
      <c r="F10" s="45">
        <v>24</v>
      </c>
      <c r="G10" s="45">
        <v>2</v>
      </c>
      <c r="H10" s="44">
        <v>19</v>
      </c>
      <c r="I10" s="45">
        <v>0</v>
      </c>
      <c r="J10" s="45">
        <v>0</v>
      </c>
      <c r="K10" s="45">
        <v>0</v>
      </c>
      <c r="L10" s="44">
        <v>3</v>
      </c>
      <c r="M10" s="44">
        <v>0</v>
      </c>
      <c r="N10" s="46">
        <f t="shared" si="0"/>
        <v>1</v>
      </c>
      <c r="O10" s="45">
        <v>0</v>
      </c>
      <c r="P10" s="56">
        <v>0</v>
      </c>
      <c r="Q10" s="45">
        <v>5</v>
      </c>
      <c r="R10" s="72">
        <f t="shared" si="1"/>
        <v>4.1546451240623199</v>
      </c>
      <c r="S10" s="46">
        <f t="shared" si="2"/>
        <v>1.2117714945181768</v>
      </c>
      <c r="T10" s="46">
        <f t="shared" si="3"/>
        <v>3.4659999999999997</v>
      </c>
      <c r="U10" s="100">
        <v>50</v>
      </c>
      <c r="V10" s="125">
        <f t="shared" si="4"/>
        <v>32.67</v>
      </c>
    </row>
    <row r="11" spans="1:22" ht="12.75" customHeight="1" x14ac:dyDescent="0.2">
      <c r="A11" s="43" t="s">
        <v>88</v>
      </c>
      <c r="B11" s="44">
        <v>4.33</v>
      </c>
      <c r="C11" s="45">
        <v>4</v>
      </c>
      <c r="D11" s="45">
        <v>2</v>
      </c>
      <c r="E11" s="44">
        <v>2</v>
      </c>
      <c r="F11" s="45">
        <v>2</v>
      </c>
      <c r="G11" s="45">
        <v>2</v>
      </c>
      <c r="H11" s="44">
        <v>5</v>
      </c>
      <c r="I11" s="45">
        <v>0</v>
      </c>
      <c r="J11" s="45">
        <v>0</v>
      </c>
      <c r="K11" s="45">
        <v>0</v>
      </c>
      <c r="L11" s="44">
        <v>0</v>
      </c>
      <c r="M11" s="44">
        <v>0</v>
      </c>
      <c r="N11" s="46" t="e">
        <f t="shared" si="0"/>
        <v>#DIV/0!</v>
      </c>
      <c r="O11" s="45">
        <v>0</v>
      </c>
      <c r="P11" s="56">
        <v>0</v>
      </c>
      <c r="Q11" s="45">
        <v>1</v>
      </c>
      <c r="R11" s="72">
        <f t="shared" si="1"/>
        <v>4.1570438799076213</v>
      </c>
      <c r="S11" s="46">
        <f t="shared" si="2"/>
        <v>1.3856812933025404</v>
      </c>
      <c r="T11" s="46">
        <f t="shared" si="3"/>
        <v>4.33</v>
      </c>
      <c r="U11" s="100">
        <v>71</v>
      </c>
      <c r="V11" s="125">
        <f t="shared" si="4"/>
        <v>66.67</v>
      </c>
    </row>
    <row r="12" spans="1:22" ht="12.75" customHeight="1" x14ac:dyDescent="0.2">
      <c r="A12" s="129" t="s">
        <v>65</v>
      </c>
      <c r="B12" s="6">
        <v>143.66999999999999</v>
      </c>
      <c r="C12" s="8">
        <v>150</v>
      </c>
      <c r="D12" s="8">
        <v>78</v>
      </c>
      <c r="E12" s="6">
        <v>68</v>
      </c>
      <c r="F12" s="8">
        <v>113</v>
      </c>
      <c r="G12" s="8">
        <v>61</v>
      </c>
      <c r="H12" s="6">
        <v>24</v>
      </c>
      <c r="I12" s="8">
        <v>24</v>
      </c>
      <c r="J12" s="8">
        <v>0</v>
      </c>
      <c r="K12" s="8">
        <v>0</v>
      </c>
      <c r="L12" s="6">
        <v>10</v>
      </c>
      <c r="M12" s="6">
        <v>9</v>
      </c>
      <c r="N12" s="7">
        <f t="shared" si="0"/>
        <v>0.52631578947368418</v>
      </c>
      <c r="O12" s="8">
        <v>0</v>
      </c>
      <c r="P12" s="56">
        <v>0</v>
      </c>
      <c r="Q12" s="8">
        <v>16</v>
      </c>
      <c r="R12" s="71">
        <f t="shared" si="1"/>
        <v>4.2597619544790151</v>
      </c>
      <c r="S12" s="7">
        <f t="shared" si="2"/>
        <v>1.4686434189461963</v>
      </c>
      <c r="T12" s="46">
        <f t="shared" si="3"/>
        <v>8.9793749999999992</v>
      </c>
      <c r="U12" s="108">
        <v>141</v>
      </c>
      <c r="V12" s="131">
        <f t="shared" si="4"/>
        <v>-2.6699999999999875</v>
      </c>
    </row>
    <row r="13" spans="1:22" ht="12.75" customHeight="1" x14ac:dyDescent="0.2">
      <c r="A13" s="43" t="s">
        <v>70</v>
      </c>
      <c r="B13" s="44">
        <v>58</v>
      </c>
      <c r="C13" s="45">
        <v>62</v>
      </c>
      <c r="D13" s="45">
        <v>29</v>
      </c>
      <c r="E13" s="44">
        <v>29</v>
      </c>
      <c r="F13" s="45">
        <v>65</v>
      </c>
      <c r="G13" s="45">
        <v>15</v>
      </c>
      <c r="H13" s="44">
        <v>26</v>
      </c>
      <c r="I13" s="45">
        <v>2</v>
      </c>
      <c r="J13" s="45">
        <v>0</v>
      </c>
      <c r="K13" s="45">
        <v>0</v>
      </c>
      <c r="L13" s="44">
        <v>1</v>
      </c>
      <c r="M13" s="44">
        <v>2</v>
      </c>
      <c r="N13" s="46">
        <f t="shared" si="0"/>
        <v>0.33333333333333331</v>
      </c>
      <c r="O13" s="45">
        <v>1</v>
      </c>
      <c r="P13" s="56">
        <v>0</v>
      </c>
      <c r="Q13" s="45">
        <v>6</v>
      </c>
      <c r="R13" s="72">
        <f t="shared" si="1"/>
        <v>4.5</v>
      </c>
      <c r="S13" s="46">
        <f t="shared" si="2"/>
        <v>1.3275862068965518</v>
      </c>
      <c r="T13" s="46">
        <f t="shared" si="3"/>
        <v>9.6666666666666661</v>
      </c>
      <c r="U13" s="100">
        <v>115</v>
      </c>
      <c r="V13" s="125">
        <f t="shared" si="4"/>
        <v>57</v>
      </c>
    </row>
    <row r="14" spans="1:22" ht="12.75" customHeight="1" x14ac:dyDescent="0.2">
      <c r="A14" s="129" t="s">
        <v>407</v>
      </c>
      <c r="B14" s="6">
        <v>109.33</v>
      </c>
      <c r="C14" s="8">
        <v>123</v>
      </c>
      <c r="D14" s="8">
        <v>61</v>
      </c>
      <c r="E14" s="6">
        <v>57</v>
      </c>
      <c r="F14" s="8">
        <v>87</v>
      </c>
      <c r="G14" s="8">
        <v>34</v>
      </c>
      <c r="H14" s="6">
        <v>20</v>
      </c>
      <c r="I14" s="8">
        <v>20</v>
      </c>
      <c r="J14" s="8">
        <v>0</v>
      </c>
      <c r="K14" s="8">
        <v>0</v>
      </c>
      <c r="L14" s="6">
        <v>6</v>
      </c>
      <c r="M14" s="6">
        <v>5</v>
      </c>
      <c r="N14" s="7">
        <f t="shared" si="0"/>
        <v>0.54545454545454541</v>
      </c>
      <c r="O14" s="8">
        <v>0</v>
      </c>
      <c r="P14" s="56">
        <v>0</v>
      </c>
      <c r="Q14" s="8">
        <v>17</v>
      </c>
      <c r="R14" s="71">
        <f t="shared" si="1"/>
        <v>4.6922162261044544</v>
      </c>
      <c r="S14" s="7">
        <f t="shared" si="2"/>
        <v>1.4360193908350865</v>
      </c>
      <c r="T14" s="46">
        <f t="shared" si="3"/>
        <v>6.4311764705882348</v>
      </c>
      <c r="U14" s="101">
        <v>111</v>
      </c>
      <c r="V14" s="126">
        <f t="shared" si="4"/>
        <v>1.6700000000000017</v>
      </c>
    </row>
    <row r="15" spans="1:22" ht="12.75" customHeight="1" x14ac:dyDescent="0.2">
      <c r="A15" s="130" t="s">
        <v>360</v>
      </c>
      <c r="B15" s="103">
        <v>34.33</v>
      </c>
      <c r="C15" s="104">
        <v>35</v>
      </c>
      <c r="D15" s="104">
        <v>19</v>
      </c>
      <c r="E15" s="103">
        <v>18</v>
      </c>
      <c r="F15" s="104">
        <v>37</v>
      </c>
      <c r="G15" s="104">
        <v>17</v>
      </c>
      <c r="H15" s="103">
        <v>7</v>
      </c>
      <c r="I15" s="104">
        <v>7</v>
      </c>
      <c r="J15" s="104">
        <v>0</v>
      </c>
      <c r="K15" s="104">
        <v>0</v>
      </c>
      <c r="L15" s="103">
        <v>0</v>
      </c>
      <c r="M15" s="103">
        <v>3</v>
      </c>
      <c r="N15" s="7">
        <f t="shared" si="0"/>
        <v>0</v>
      </c>
      <c r="O15" s="104">
        <v>0</v>
      </c>
      <c r="P15" s="105">
        <v>0</v>
      </c>
      <c r="Q15" s="104">
        <v>3</v>
      </c>
      <c r="R15" s="128">
        <f t="shared" si="1"/>
        <v>4.7189047480337907</v>
      </c>
      <c r="S15" s="106">
        <f t="shared" si="2"/>
        <v>1.5147101660355375</v>
      </c>
      <c r="T15" s="46">
        <f t="shared" si="3"/>
        <v>11.443333333333333</v>
      </c>
      <c r="U15" s="101">
        <v>86</v>
      </c>
      <c r="V15" s="127">
        <f t="shared" si="4"/>
        <v>51.67</v>
      </c>
    </row>
    <row r="16" spans="1:22" ht="12.75" customHeight="1" x14ac:dyDescent="0.2">
      <c r="A16" s="43" t="s">
        <v>71</v>
      </c>
      <c r="B16" s="44">
        <v>51.33</v>
      </c>
      <c r="C16" s="45">
        <v>39</v>
      </c>
      <c r="D16" s="45">
        <v>29</v>
      </c>
      <c r="E16" s="44">
        <v>28</v>
      </c>
      <c r="F16" s="45">
        <v>83</v>
      </c>
      <c r="G16" s="45">
        <v>31</v>
      </c>
      <c r="H16" s="44">
        <v>56</v>
      </c>
      <c r="I16" s="45">
        <v>0</v>
      </c>
      <c r="J16" s="45">
        <v>0</v>
      </c>
      <c r="K16" s="45">
        <v>0</v>
      </c>
      <c r="L16" s="44">
        <v>2</v>
      </c>
      <c r="M16" s="44">
        <v>2</v>
      </c>
      <c r="N16" s="46">
        <f t="shared" si="0"/>
        <v>0.5</v>
      </c>
      <c r="O16" s="45">
        <v>3</v>
      </c>
      <c r="P16" s="56">
        <v>0</v>
      </c>
      <c r="Q16" s="45">
        <v>8</v>
      </c>
      <c r="R16" s="72">
        <f t="shared" si="1"/>
        <v>4.9094097019286966</v>
      </c>
      <c r="S16" s="46">
        <f t="shared" si="2"/>
        <v>1.3637249172024157</v>
      </c>
      <c r="T16" s="46">
        <f t="shared" si="3"/>
        <v>6.4162499999999998</v>
      </c>
      <c r="U16" s="100">
        <v>59</v>
      </c>
      <c r="V16" s="125">
        <f t="shared" si="4"/>
        <v>7.6700000000000017</v>
      </c>
    </row>
    <row r="17" spans="1:22" ht="12.75" customHeight="1" x14ac:dyDescent="0.2">
      <c r="A17" s="129" t="s">
        <v>69</v>
      </c>
      <c r="B17" s="6">
        <v>29</v>
      </c>
      <c r="C17" s="8">
        <v>37</v>
      </c>
      <c r="D17" s="8">
        <v>19</v>
      </c>
      <c r="E17" s="6">
        <v>17</v>
      </c>
      <c r="F17" s="8">
        <v>21</v>
      </c>
      <c r="G17" s="8">
        <v>7</v>
      </c>
      <c r="H17" s="6">
        <v>8</v>
      </c>
      <c r="I17" s="8">
        <v>4</v>
      </c>
      <c r="J17" s="8">
        <v>0</v>
      </c>
      <c r="K17" s="8">
        <v>0</v>
      </c>
      <c r="L17" s="6">
        <v>2</v>
      </c>
      <c r="M17" s="6">
        <v>2</v>
      </c>
      <c r="N17" s="7">
        <f t="shared" si="0"/>
        <v>0.5</v>
      </c>
      <c r="O17" s="8">
        <v>0</v>
      </c>
      <c r="P17" s="56">
        <v>0</v>
      </c>
      <c r="Q17" s="8">
        <v>8</v>
      </c>
      <c r="R17" s="71">
        <f t="shared" si="1"/>
        <v>5.2758620689655169</v>
      </c>
      <c r="S17" s="7">
        <f t="shared" si="2"/>
        <v>1.5172413793103448</v>
      </c>
      <c r="T17" s="46">
        <f t="shared" si="3"/>
        <v>3.625</v>
      </c>
      <c r="U17" s="108">
        <v>122</v>
      </c>
      <c r="V17" s="127">
        <f t="shared" si="4"/>
        <v>93</v>
      </c>
    </row>
    <row r="18" spans="1:22" ht="12.75" customHeight="1" x14ac:dyDescent="0.2">
      <c r="A18" s="43" t="s">
        <v>87</v>
      </c>
      <c r="B18" s="44">
        <v>25.33</v>
      </c>
      <c r="C18" s="45">
        <v>24</v>
      </c>
      <c r="D18" s="45">
        <v>19</v>
      </c>
      <c r="E18" s="44">
        <v>18</v>
      </c>
      <c r="F18" s="45">
        <v>18</v>
      </c>
      <c r="G18" s="45">
        <v>15</v>
      </c>
      <c r="H18" s="44">
        <v>14</v>
      </c>
      <c r="I18" s="45">
        <v>0</v>
      </c>
      <c r="J18" s="45">
        <v>0</v>
      </c>
      <c r="K18" s="45">
        <v>0</v>
      </c>
      <c r="L18" s="44">
        <v>1</v>
      </c>
      <c r="M18" s="44">
        <v>2</v>
      </c>
      <c r="N18" s="46">
        <f t="shared" si="0"/>
        <v>0.33333333333333331</v>
      </c>
      <c r="O18" s="45">
        <v>0</v>
      </c>
      <c r="P18" s="56">
        <v>0</v>
      </c>
      <c r="Q18" s="45">
        <v>2</v>
      </c>
      <c r="R18" s="72">
        <f t="shared" si="1"/>
        <v>6.3955783655744183</v>
      </c>
      <c r="S18" s="46">
        <f t="shared" si="2"/>
        <v>1.5396762731938414</v>
      </c>
      <c r="T18" s="46">
        <f t="shared" si="3"/>
        <v>12.664999999999999</v>
      </c>
      <c r="U18" s="100">
        <v>31</v>
      </c>
      <c r="V18" s="125">
        <f t="shared" si="4"/>
        <v>5.6700000000000017</v>
      </c>
    </row>
    <row r="19" spans="1:22" ht="12.75" customHeight="1" x14ac:dyDescent="0.2">
      <c r="A19" s="129" t="s">
        <v>82</v>
      </c>
      <c r="B19" s="6">
        <v>24.67</v>
      </c>
      <c r="C19" s="8">
        <v>31</v>
      </c>
      <c r="D19" s="8">
        <v>18</v>
      </c>
      <c r="E19" s="6">
        <v>18</v>
      </c>
      <c r="F19" s="8">
        <v>24</v>
      </c>
      <c r="G19" s="8">
        <v>15</v>
      </c>
      <c r="H19" s="6">
        <v>6</v>
      </c>
      <c r="I19" s="8">
        <v>6</v>
      </c>
      <c r="J19" s="8">
        <v>0</v>
      </c>
      <c r="K19" s="8">
        <v>0</v>
      </c>
      <c r="L19" s="6">
        <v>0</v>
      </c>
      <c r="M19" s="6">
        <v>2</v>
      </c>
      <c r="N19" s="7">
        <f t="shared" si="0"/>
        <v>0</v>
      </c>
      <c r="O19" s="8">
        <v>0</v>
      </c>
      <c r="P19" s="56">
        <v>0</v>
      </c>
      <c r="Q19" s="8">
        <v>9</v>
      </c>
      <c r="R19" s="71">
        <f t="shared" si="1"/>
        <v>6.5666801783542761</v>
      </c>
      <c r="S19" s="7">
        <f t="shared" si="2"/>
        <v>1.8646128901499797</v>
      </c>
      <c r="T19" s="46">
        <f t="shared" si="3"/>
        <v>2.7411111111111115</v>
      </c>
      <c r="U19" s="108">
        <v>62</v>
      </c>
      <c r="V19" s="127">
        <f t="shared" si="4"/>
        <v>37.33</v>
      </c>
    </row>
    <row r="20" spans="1:22" ht="12.75" customHeight="1" x14ac:dyDescent="0.2">
      <c r="A20" s="43" t="s">
        <v>73</v>
      </c>
      <c r="B20" s="44">
        <v>22.33</v>
      </c>
      <c r="C20" s="45">
        <v>26</v>
      </c>
      <c r="D20" s="45">
        <v>19</v>
      </c>
      <c r="E20" s="44">
        <v>17</v>
      </c>
      <c r="F20" s="45">
        <v>41</v>
      </c>
      <c r="G20" s="45">
        <v>15</v>
      </c>
      <c r="H20" s="44">
        <v>31</v>
      </c>
      <c r="I20" s="45">
        <v>0</v>
      </c>
      <c r="J20" s="45">
        <v>0</v>
      </c>
      <c r="K20" s="45">
        <v>0</v>
      </c>
      <c r="L20" s="44">
        <v>3</v>
      </c>
      <c r="M20" s="44">
        <v>2</v>
      </c>
      <c r="N20" s="46">
        <f t="shared" si="0"/>
        <v>0.6</v>
      </c>
      <c r="O20" s="45">
        <v>0</v>
      </c>
      <c r="P20" s="56">
        <v>0</v>
      </c>
      <c r="Q20" s="45">
        <v>9</v>
      </c>
      <c r="R20" s="72">
        <f t="shared" si="1"/>
        <v>6.8517689207344379</v>
      </c>
      <c r="S20" s="46">
        <f t="shared" si="2"/>
        <v>1.8360949395432156</v>
      </c>
      <c r="T20" s="46">
        <f t="shared" si="3"/>
        <v>2.4811111111111108</v>
      </c>
      <c r="U20" s="100">
        <v>50</v>
      </c>
      <c r="V20" s="125">
        <f t="shared" si="4"/>
        <v>27.67</v>
      </c>
    </row>
    <row r="21" spans="1:22" ht="12.75" customHeight="1" x14ac:dyDescent="0.2">
      <c r="A21" s="129" t="s">
        <v>68</v>
      </c>
      <c r="B21" s="6">
        <v>117</v>
      </c>
      <c r="C21" s="8">
        <v>155</v>
      </c>
      <c r="D21" s="8">
        <v>93</v>
      </c>
      <c r="E21" s="6">
        <v>90</v>
      </c>
      <c r="F21" s="8">
        <v>92</v>
      </c>
      <c r="G21" s="8">
        <v>59</v>
      </c>
      <c r="H21" s="6">
        <v>24</v>
      </c>
      <c r="I21" s="8">
        <v>24</v>
      </c>
      <c r="J21" s="8">
        <v>0</v>
      </c>
      <c r="K21" s="8">
        <v>0</v>
      </c>
      <c r="L21" s="6">
        <v>4</v>
      </c>
      <c r="M21" s="6">
        <v>10</v>
      </c>
      <c r="N21" s="7">
        <f t="shared" si="0"/>
        <v>0.2857142857142857</v>
      </c>
      <c r="O21" s="8">
        <v>0</v>
      </c>
      <c r="P21" s="56">
        <v>0</v>
      </c>
      <c r="Q21" s="8">
        <v>24</v>
      </c>
      <c r="R21" s="71">
        <f t="shared" si="1"/>
        <v>6.9230769230769234</v>
      </c>
      <c r="S21" s="7">
        <f t="shared" si="2"/>
        <v>1.829059829059829</v>
      </c>
      <c r="T21" s="46">
        <f t="shared" si="3"/>
        <v>4.875</v>
      </c>
      <c r="U21" s="108">
        <v>142</v>
      </c>
      <c r="V21" s="127">
        <f t="shared" si="4"/>
        <v>25</v>
      </c>
    </row>
    <row r="22" spans="1:22" ht="12.75" customHeight="1" x14ac:dyDescent="0.2">
      <c r="A22" s="129" t="s">
        <v>67</v>
      </c>
      <c r="B22" s="6">
        <v>4</v>
      </c>
      <c r="C22" s="8">
        <v>6</v>
      </c>
      <c r="D22" s="8">
        <v>4</v>
      </c>
      <c r="E22" s="6">
        <v>4</v>
      </c>
      <c r="F22" s="8">
        <v>0</v>
      </c>
      <c r="G22" s="8">
        <v>2</v>
      </c>
      <c r="H22" s="6">
        <v>2</v>
      </c>
      <c r="I22" s="8">
        <v>2</v>
      </c>
      <c r="J22" s="8">
        <v>0</v>
      </c>
      <c r="K22" s="8">
        <v>0</v>
      </c>
      <c r="L22" s="6">
        <v>0</v>
      </c>
      <c r="M22" s="6">
        <v>1</v>
      </c>
      <c r="N22" s="7">
        <f t="shared" si="0"/>
        <v>0</v>
      </c>
      <c r="O22" s="8">
        <v>0</v>
      </c>
      <c r="P22" s="56">
        <v>0</v>
      </c>
      <c r="Q22" s="8">
        <v>0</v>
      </c>
      <c r="R22" s="71">
        <f t="shared" si="1"/>
        <v>9</v>
      </c>
      <c r="S22" s="7">
        <f t="shared" si="2"/>
        <v>2</v>
      </c>
      <c r="T22" s="46" t="e">
        <f t="shared" si="3"/>
        <v>#DIV/0!</v>
      </c>
      <c r="U22" s="108">
        <v>26</v>
      </c>
      <c r="V22" s="127">
        <f t="shared" si="4"/>
        <v>22</v>
      </c>
    </row>
    <row r="23" spans="1:22" ht="12.75" customHeight="1" x14ac:dyDescent="0.2">
      <c r="A23" s="129" t="s">
        <v>79</v>
      </c>
      <c r="B23" s="6">
        <v>8</v>
      </c>
      <c r="C23" s="8">
        <v>8</v>
      </c>
      <c r="D23" s="8">
        <v>9</v>
      </c>
      <c r="E23" s="6">
        <v>9</v>
      </c>
      <c r="F23" s="8">
        <v>9</v>
      </c>
      <c r="G23" s="8">
        <v>5</v>
      </c>
      <c r="H23" s="6">
        <v>2</v>
      </c>
      <c r="I23" s="8">
        <v>2</v>
      </c>
      <c r="J23" s="8">
        <v>0</v>
      </c>
      <c r="K23" s="8">
        <v>0</v>
      </c>
      <c r="L23" s="6">
        <v>0</v>
      </c>
      <c r="M23" s="6">
        <v>1</v>
      </c>
      <c r="N23" s="7">
        <f t="shared" si="0"/>
        <v>0</v>
      </c>
      <c r="O23" s="8">
        <v>0</v>
      </c>
      <c r="P23" s="56">
        <v>0</v>
      </c>
      <c r="Q23" s="8">
        <v>5</v>
      </c>
      <c r="R23" s="71">
        <f t="shared" si="1"/>
        <v>10.125</v>
      </c>
      <c r="S23" s="7">
        <f t="shared" si="2"/>
        <v>1.625</v>
      </c>
      <c r="T23" s="46">
        <f t="shared" si="3"/>
        <v>1.6</v>
      </c>
      <c r="U23" s="101">
        <v>23</v>
      </c>
      <c r="V23" s="126">
        <f t="shared" si="4"/>
        <v>15</v>
      </c>
    </row>
    <row r="24" spans="1:22" ht="12.75" customHeight="1" x14ac:dyDescent="0.2">
      <c r="A24" s="129" t="s">
        <v>83</v>
      </c>
      <c r="B24" s="6">
        <v>5</v>
      </c>
      <c r="C24" s="8">
        <v>8</v>
      </c>
      <c r="D24" s="8">
        <v>8</v>
      </c>
      <c r="E24" s="6">
        <v>8</v>
      </c>
      <c r="F24" s="8">
        <v>4</v>
      </c>
      <c r="G24" s="8">
        <v>3</v>
      </c>
      <c r="H24" s="6">
        <v>1</v>
      </c>
      <c r="I24" s="8">
        <v>1</v>
      </c>
      <c r="J24" s="8">
        <v>0</v>
      </c>
      <c r="K24" s="8">
        <v>0</v>
      </c>
      <c r="L24" s="6">
        <v>0</v>
      </c>
      <c r="M24" s="6">
        <v>1</v>
      </c>
      <c r="N24" s="7">
        <f t="shared" si="0"/>
        <v>0</v>
      </c>
      <c r="O24" s="8">
        <v>4</v>
      </c>
      <c r="P24" s="56">
        <v>0</v>
      </c>
      <c r="Q24" s="8">
        <v>0</v>
      </c>
      <c r="R24" s="71">
        <f t="shared" si="1"/>
        <v>14.4</v>
      </c>
      <c r="S24" s="7">
        <f t="shared" si="2"/>
        <v>2.2000000000000002</v>
      </c>
      <c r="T24" s="46" t="e">
        <f t="shared" si="3"/>
        <v>#DIV/0!</v>
      </c>
      <c r="U24" s="101">
        <v>28</v>
      </c>
      <c r="V24" s="126">
        <f t="shared" si="4"/>
        <v>23</v>
      </c>
    </row>
    <row r="25" spans="1:22" ht="12.75" customHeight="1" x14ac:dyDescent="0.2">
      <c r="A25" s="43" t="s">
        <v>77</v>
      </c>
      <c r="B25" s="44">
        <v>0.33</v>
      </c>
      <c r="C25" s="45">
        <v>1</v>
      </c>
      <c r="D25" s="45">
        <v>1</v>
      </c>
      <c r="E25" s="44">
        <v>1</v>
      </c>
      <c r="F25" s="45">
        <v>0</v>
      </c>
      <c r="G25" s="45">
        <v>0</v>
      </c>
      <c r="H25" s="44">
        <v>1</v>
      </c>
      <c r="I25" s="45">
        <v>0</v>
      </c>
      <c r="J25" s="45">
        <v>0</v>
      </c>
      <c r="K25" s="45">
        <v>0</v>
      </c>
      <c r="L25" s="44">
        <v>0</v>
      </c>
      <c r="M25" s="44">
        <v>0</v>
      </c>
      <c r="N25" s="46" t="e">
        <f t="shared" si="0"/>
        <v>#DIV/0!</v>
      </c>
      <c r="O25" s="45">
        <v>0</v>
      </c>
      <c r="P25" s="56">
        <v>0</v>
      </c>
      <c r="Q25" s="45">
        <v>1</v>
      </c>
      <c r="R25" s="72">
        <f t="shared" si="1"/>
        <v>27.272727272727273</v>
      </c>
      <c r="S25" s="46">
        <f t="shared" si="2"/>
        <v>3.0303030303030303</v>
      </c>
      <c r="T25" s="46">
        <f t="shared" si="3"/>
        <v>0.33</v>
      </c>
      <c r="U25" s="100">
        <v>40</v>
      </c>
      <c r="V25" s="125">
        <f t="shared" si="4"/>
        <v>39.67</v>
      </c>
    </row>
    <row r="26" spans="1:22" ht="12.75" customHeight="1" x14ac:dyDescent="0.2">
      <c r="A26" s="10" t="s">
        <v>89</v>
      </c>
      <c r="B26" s="6">
        <v>0</v>
      </c>
      <c r="C26" s="8">
        <v>0</v>
      </c>
      <c r="D26" s="8">
        <v>0</v>
      </c>
      <c r="E26" s="6">
        <v>0</v>
      </c>
      <c r="F26" s="8">
        <v>0</v>
      </c>
      <c r="G26" s="8">
        <v>0</v>
      </c>
      <c r="H26" s="6">
        <v>0</v>
      </c>
      <c r="I26" s="8">
        <v>0</v>
      </c>
      <c r="J26" s="8">
        <v>0</v>
      </c>
      <c r="K26" s="8">
        <v>0</v>
      </c>
      <c r="L26" s="6">
        <v>0</v>
      </c>
      <c r="M26" s="6">
        <v>0</v>
      </c>
      <c r="N26" s="7" t="e">
        <f t="shared" si="0"/>
        <v>#DIV/0!</v>
      </c>
      <c r="O26" s="8">
        <v>0</v>
      </c>
      <c r="P26" s="56">
        <v>0</v>
      </c>
      <c r="Q26" s="8">
        <v>0</v>
      </c>
      <c r="R26" s="71" t="e">
        <f t="shared" si="1"/>
        <v>#DIV/0!</v>
      </c>
      <c r="S26" s="7" t="e">
        <f t="shared" si="2"/>
        <v>#DIV/0!</v>
      </c>
      <c r="T26" s="46" t="e">
        <f t="shared" si="3"/>
        <v>#DIV/0!</v>
      </c>
      <c r="U26" s="108">
        <v>56</v>
      </c>
      <c r="V26" s="127">
        <f t="shared" si="4"/>
        <v>56</v>
      </c>
    </row>
    <row r="27" spans="1:22" ht="12.75" customHeight="1" x14ac:dyDescent="0.2">
      <c r="A27" s="43" t="s">
        <v>78</v>
      </c>
      <c r="B27" s="44">
        <v>0</v>
      </c>
      <c r="C27" s="45">
        <v>0</v>
      </c>
      <c r="D27" s="45">
        <v>0</v>
      </c>
      <c r="E27" s="44">
        <v>0</v>
      </c>
      <c r="F27" s="45">
        <v>0</v>
      </c>
      <c r="G27" s="45">
        <v>0</v>
      </c>
      <c r="H27" s="44">
        <v>0</v>
      </c>
      <c r="I27" s="45">
        <v>0</v>
      </c>
      <c r="J27" s="45">
        <v>0</v>
      </c>
      <c r="K27" s="45">
        <v>0</v>
      </c>
      <c r="L27" s="44">
        <v>0</v>
      </c>
      <c r="M27" s="44">
        <v>0</v>
      </c>
      <c r="N27" s="46" t="e">
        <f t="shared" si="0"/>
        <v>#DIV/0!</v>
      </c>
      <c r="O27" s="45">
        <v>0</v>
      </c>
      <c r="P27" s="56">
        <v>0</v>
      </c>
      <c r="Q27" s="45">
        <v>0</v>
      </c>
      <c r="R27" s="72" t="e">
        <f t="shared" si="1"/>
        <v>#DIV/0!</v>
      </c>
      <c r="S27" s="46" t="e">
        <f t="shared" si="2"/>
        <v>#DIV/0!</v>
      </c>
      <c r="T27" s="46" t="e">
        <f t="shared" si="3"/>
        <v>#DIV/0!</v>
      </c>
      <c r="U27" s="100">
        <v>23</v>
      </c>
      <c r="V27" s="125">
        <f t="shared" si="4"/>
        <v>23</v>
      </c>
    </row>
    <row r="28" spans="1:22" ht="12.75" customHeight="1" x14ac:dyDescent="0.2">
      <c r="A28" s="10" t="s">
        <v>85</v>
      </c>
      <c r="B28" s="6">
        <v>0</v>
      </c>
      <c r="C28" s="8">
        <v>0</v>
      </c>
      <c r="D28" s="8">
        <v>0</v>
      </c>
      <c r="E28" s="6">
        <v>0</v>
      </c>
      <c r="F28" s="8">
        <v>0</v>
      </c>
      <c r="G28" s="8">
        <v>0</v>
      </c>
      <c r="H28" s="6">
        <v>0</v>
      </c>
      <c r="I28" s="8">
        <v>0</v>
      </c>
      <c r="J28" s="8">
        <v>0</v>
      </c>
      <c r="K28" s="8">
        <v>0</v>
      </c>
      <c r="L28" s="6">
        <v>0</v>
      </c>
      <c r="M28" s="6">
        <v>0</v>
      </c>
      <c r="N28" s="7" t="e">
        <f t="shared" si="0"/>
        <v>#DIV/0!</v>
      </c>
      <c r="O28" s="8">
        <v>0</v>
      </c>
      <c r="P28" s="56">
        <v>0</v>
      </c>
      <c r="Q28" s="8">
        <v>0</v>
      </c>
      <c r="R28" s="71" t="e">
        <f t="shared" si="1"/>
        <v>#DIV/0!</v>
      </c>
      <c r="S28" s="7" t="e">
        <f t="shared" si="2"/>
        <v>#DIV/0!</v>
      </c>
      <c r="T28" s="46" t="e">
        <f t="shared" si="3"/>
        <v>#DIV/0!</v>
      </c>
      <c r="U28" s="108">
        <v>64</v>
      </c>
      <c r="V28" s="127">
        <f t="shared" si="4"/>
        <v>64</v>
      </c>
    </row>
    <row r="29" spans="1:22" ht="12.75" customHeight="1" x14ac:dyDescent="0.2">
      <c r="A29" s="10" t="s">
        <v>86</v>
      </c>
      <c r="B29" s="6">
        <v>0</v>
      </c>
      <c r="C29" s="8">
        <v>0</v>
      </c>
      <c r="D29" s="8">
        <v>0</v>
      </c>
      <c r="E29" s="6">
        <v>0</v>
      </c>
      <c r="F29" s="8">
        <v>0</v>
      </c>
      <c r="G29" s="8">
        <v>0</v>
      </c>
      <c r="H29" s="6">
        <v>0</v>
      </c>
      <c r="I29" s="8">
        <v>0</v>
      </c>
      <c r="J29" s="8">
        <v>0</v>
      </c>
      <c r="K29" s="8">
        <v>0</v>
      </c>
      <c r="L29" s="6">
        <v>0</v>
      </c>
      <c r="M29" s="6">
        <v>0</v>
      </c>
      <c r="N29" s="7" t="e">
        <f t="shared" si="0"/>
        <v>#DIV/0!</v>
      </c>
      <c r="O29" s="8">
        <v>0</v>
      </c>
      <c r="P29" s="56">
        <v>0</v>
      </c>
      <c r="Q29" s="8">
        <v>0</v>
      </c>
      <c r="R29" s="71" t="e">
        <f t="shared" si="1"/>
        <v>#DIV/0!</v>
      </c>
      <c r="S29" s="7" t="e">
        <f t="shared" si="2"/>
        <v>#DIV/0!</v>
      </c>
      <c r="T29" s="46" t="e">
        <f t="shared" si="3"/>
        <v>#DIV/0!</v>
      </c>
      <c r="U29" s="108">
        <v>45</v>
      </c>
      <c r="V29" s="127">
        <f t="shared" si="4"/>
        <v>45</v>
      </c>
    </row>
    <row r="30" spans="1:22" ht="12.75" customHeight="1" x14ac:dyDescent="0.2">
      <c r="A30" s="10" t="s">
        <v>355</v>
      </c>
      <c r="B30" s="6">
        <v>0</v>
      </c>
      <c r="C30" s="8">
        <v>0</v>
      </c>
      <c r="D30" s="8">
        <v>0</v>
      </c>
      <c r="E30" s="6">
        <v>0</v>
      </c>
      <c r="F30" s="8">
        <v>0</v>
      </c>
      <c r="G30" s="8">
        <v>0</v>
      </c>
      <c r="H30" s="6">
        <v>0</v>
      </c>
      <c r="I30" s="8">
        <v>0</v>
      </c>
      <c r="J30" s="8">
        <v>0</v>
      </c>
      <c r="K30" s="8">
        <v>0</v>
      </c>
      <c r="L30" s="6">
        <v>0</v>
      </c>
      <c r="M30" s="6">
        <v>0</v>
      </c>
      <c r="N30" s="7" t="e">
        <f t="shared" si="0"/>
        <v>#DIV/0!</v>
      </c>
      <c r="O30" s="8">
        <v>0</v>
      </c>
      <c r="P30" s="56">
        <v>0</v>
      </c>
      <c r="Q30" s="8">
        <v>0</v>
      </c>
      <c r="R30" s="71" t="e">
        <f t="shared" si="1"/>
        <v>#DIV/0!</v>
      </c>
      <c r="S30" s="7" t="e">
        <f t="shared" si="2"/>
        <v>#DIV/0!</v>
      </c>
      <c r="T30" s="46" t="e">
        <f t="shared" si="3"/>
        <v>#DIV/0!</v>
      </c>
      <c r="U30" s="108">
        <v>93</v>
      </c>
      <c r="V30" s="127">
        <f t="shared" si="4"/>
        <v>93</v>
      </c>
    </row>
    <row r="31" spans="1:22" s="98" customFormat="1" ht="12.75" customHeight="1" x14ac:dyDescent="0.2">
      <c r="A31" s="94" t="s">
        <v>90</v>
      </c>
      <c r="B31" s="95">
        <v>88.67</v>
      </c>
      <c r="C31" s="95">
        <v>84</v>
      </c>
      <c r="D31" s="95">
        <v>37</v>
      </c>
      <c r="E31" s="95">
        <v>37</v>
      </c>
      <c r="F31" s="95">
        <v>59</v>
      </c>
      <c r="G31" s="95">
        <v>25</v>
      </c>
      <c r="H31" s="95">
        <v>14</v>
      </c>
      <c r="I31" s="95">
        <v>14</v>
      </c>
      <c r="J31" s="95">
        <v>0</v>
      </c>
      <c r="K31" s="95">
        <v>0</v>
      </c>
      <c r="L31" s="95">
        <v>3</v>
      </c>
      <c r="M31" s="95">
        <v>4</v>
      </c>
      <c r="N31" s="96">
        <f t="shared" ref="N31" si="5">SUM(L31/(L31+M31))</f>
        <v>0.42857142857142855</v>
      </c>
      <c r="O31" s="95">
        <v>0</v>
      </c>
      <c r="P31" s="95">
        <v>0</v>
      </c>
      <c r="Q31" s="95">
        <v>10</v>
      </c>
      <c r="R31" s="97">
        <f t="shared" ref="R31" si="6">SUM((E31/B31)*9)</f>
        <v>3.7554979136122704</v>
      </c>
      <c r="S31" s="96">
        <f t="shared" ref="S31" si="7">SUM((C31+G31)/B31)</f>
        <v>1.2292770948460583</v>
      </c>
      <c r="T31" s="46">
        <f t="shared" ref="T31:T33" si="8">SUM(B31/Q31)</f>
        <v>8.8670000000000009</v>
      </c>
      <c r="U31" s="109">
        <v>122</v>
      </c>
      <c r="V31" s="110">
        <f t="shared" ref="V31" si="9">U31-B31</f>
        <v>33.33</v>
      </c>
    </row>
    <row r="32" spans="1:22" s="98" customFormat="1" ht="12.75" customHeight="1" x14ac:dyDescent="0.2">
      <c r="A32" s="94" t="s">
        <v>74</v>
      </c>
      <c r="B32" s="95">
        <v>23.33</v>
      </c>
      <c r="C32" s="95">
        <v>22</v>
      </c>
      <c r="D32" s="95">
        <v>11</v>
      </c>
      <c r="E32" s="95">
        <v>10</v>
      </c>
      <c r="F32" s="95">
        <v>29</v>
      </c>
      <c r="G32" s="95">
        <v>4</v>
      </c>
      <c r="H32" s="95">
        <v>40</v>
      </c>
      <c r="I32" s="95">
        <v>0</v>
      </c>
      <c r="J32" s="95">
        <v>0</v>
      </c>
      <c r="K32" s="95">
        <v>0</v>
      </c>
      <c r="L32" s="95">
        <v>2</v>
      </c>
      <c r="M32" s="95">
        <v>4</v>
      </c>
      <c r="N32" s="96">
        <f>SUM(L32/(L32+M32))</f>
        <v>0.33333333333333331</v>
      </c>
      <c r="O32" s="95">
        <v>1</v>
      </c>
      <c r="P32" s="95">
        <v>0</v>
      </c>
      <c r="Q32" s="95">
        <v>5</v>
      </c>
      <c r="R32" s="97">
        <f>SUM((E32/B32)*9)</f>
        <v>3.8576939562794688</v>
      </c>
      <c r="S32" s="96">
        <f>SUM((C32+G32)/B32)</f>
        <v>1.1144449207029576</v>
      </c>
      <c r="T32" s="46">
        <f t="shared" si="8"/>
        <v>4.6659999999999995</v>
      </c>
      <c r="U32" s="109">
        <v>41</v>
      </c>
      <c r="V32" s="110">
        <f>U32-B32</f>
        <v>17.670000000000002</v>
      </c>
    </row>
    <row r="33" spans="1:22" s="64" customFormat="1" ht="12.75" customHeight="1" x14ac:dyDescent="0.2">
      <c r="A33" s="9" t="s">
        <v>0</v>
      </c>
      <c r="B33" s="61">
        <f t="shared" ref="B33:M33" si="10">SUM(B2:B32)</f>
        <v>1172.98</v>
      </c>
      <c r="C33" s="62">
        <f t="shared" si="10"/>
        <v>1190</v>
      </c>
      <c r="D33" s="62">
        <f t="shared" si="10"/>
        <v>625</v>
      </c>
      <c r="E33" s="63">
        <f t="shared" si="10"/>
        <v>587</v>
      </c>
      <c r="F33" s="62">
        <f t="shared" si="10"/>
        <v>1093</v>
      </c>
      <c r="G33" s="62">
        <f t="shared" si="10"/>
        <v>435</v>
      </c>
      <c r="H33" s="63">
        <f t="shared" si="10"/>
        <v>550</v>
      </c>
      <c r="I33" s="62">
        <f t="shared" si="10"/>
        <v>130</v>
      </c>
      <c r="J33" s="62">
        <f t="shared" si="10"/>
        <v>0</v>
      </c>
      <c r="K33" s="62">
        <f t="shared" si="10"/>
        <v>0</v>
      </c>
      <c r="L33" s="63">
        <f t="shared" si="10"/>
        <v>61</v>
      </c>
      <c r="M33" s="63">
        <f t="shared" si="10"/>
        <v>69</v>
      </c>
      <c r="N33" s="13">
        <f t="shared" ref="N33" si="11">SUM(L33/(L33+M33))</f>
        <v>0.46923076923076923</v>
      </c>
      <c r="O33" s="62">
        <f>SUM(O2:O32)</f>
        <v>40</v>
      </c>
      <c r="P33" s="62">
        <f>SUM(P2:P32)</f>
        <v>0</v>
      </c>
      <c r="Q33" s="62">
        <f>SUM(Q2:Q32)</f>
        <v>172</v>
      </c>
      <c r="R33" s="73">
        <f t="shared" ref="R33" si="12">SUM((E33/B33)*9)</f>
        <v>4.5039131101979564</v>
      </c>
      <c r="S33" s="13">
        <f t="shared" ref="S33" si="13">SUM((C33+G33)/B33)</f>
        <v>1.3853603642005832</v>
      </c>
      <c r="T33" s="46">
        <f t="shared" si="8"/>
        <v>6.8196511627906977</v>
      </c>
      <c r="U33" s="111"/>
      <c r="V33" s="107"/>
    </row>
  </sheetData>
  <sortState ref="A2:W30">
    <sortCondition ref="R2:R30"/>
  </sortState>
  <printOptions horizontalCentered="1" verticalCentered="1"/>
  <pageMargins left="0.25" right="0.25" top="0.25" bottom="0.25" header="0.5" footer="0"/>
  <pageSetup scale="90" orientation="landscape" horizontalDpi="360" verticalDpi="360" r:id="rId1"/>
  <headerFooter alignWithMargins="0">
    <oddHeader>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zoomScale="90" zoomScaleNormal="90" workbookViewId="0">
      <pane ySplit="1" topLeftCell="A2" activePane="bottomLeft" state="frozen"/>
      <selection pane="bottomLeft" activeCell="W15" sqref="W15"/>
    </sheetView>
  </sheetViews>
  <sheetFormatPr defaultRowHeight="12.75" x14ac:dyDescent="0.2"/>
  <cols>
    <col min="1" max="1" width="5.140625" style="34" customWidth="1"/>
    <col min="2" max="2" width="5" style="34" customWidth="1"/>
    <col min="3" max="3" width="14.42578125" style="34" customWidth="1"/>
    <col min="4" max="4" width="8.28515625" style="34" customWidth="1"/>
    <col min="5" max="5" width="10.42578125" style="42" customWidth="1"/>
    <col min="6" max="6" width="18.7109375" style="42" bestFit="1" customWidth="1"/>
    <col min="7" max="7" width="15.7109375" style="34" customWidth="1"/>
    <col min="8" max="8" width="16.42578125" style="34" customWidth="1"/>
    <col min="9" max="9" width="15.28515625" style="34" customWidth="1"/>
    <col min="10" max="10" width="16" style="34" customWidth="1"/>
    <col min="11" max="11" width="15" style="34" customWidth="1"/>
  </cols>
  <sheetData>
    <row r="1" spans="1:11" s="25" customFormat="1" ht="16.5" customHeight="1" x14ac:dyDescent="0.25">
      <c r="A1" s="23" t="s">
        <v>24</v>
      </c>
      <c r="B1" s="23" t="s">
        <v>92</v>
      </c>
      <c r="C1" s="23" t="s">
        <v>91</v>
      </c>
      <c r="D1" s="23" t="s">
        <v>93</v>
      </c>
      <c r="E1" s="24" t="s">
        <v>94</v>
      </c>
      <c r="F1" s="24" t="s">
        <v>252</v>
      </c>
      <c r="G1" s="23" t="s">
        <v>95</v>
      </c>
      <c r="H1" s="23" t="s">
        <v>96</v>
      </c>
      <c r="I1" s="23" t="s">
        <v>97</v>
      </c>
      <c r="J1" s="23" t="s">
        <v>98</v>
      </c>
      <c r="K1" s="23" t="s">
        <v>32</v>
      </c>
    </row>
    <row r="2" spans="1:11" ht="18" customHeight="1" x14ac:dyDescent="0.2">
      <c r="A2" s="26">
        <v>1</v>
      </c>
      <c r="B2" s="26" t="s">
        <v>99</v>
      </c>
      <c r="C2" s="27" t="s">
        <v>100</v>
      </c>
      <c r="D2" s="27" t="s">
        <v>35</v>
      </c>
      <c r="E2" s="28" t="s">
        <v>101</v>
      </c>
      <c r="F2" s="28" t="s">
        <v>102</v>
      </c>
      <c r="G2" s="29" t="s">
        <v>103</v>
      </c>
      <c r="H2" s="27" t="s">
        <v>104</v>
      </c>
      <c r="I2" s="27" t="s">
        <v>105</v>
      </c>
      <c r="J2" s="29" t="s">
        <v>106</v>
      </c>
      <c r="K2" s="27"/>
    </row>
    <row r="3" spans="1:11" ht="18" customHeight="1" x14ac:dyDescent="0.2">
      <c r="A3" s="26">
        <v>2</v>
      </c>
      <c r="B3" s="26" t="s">
        <v>99</v>
      </c>
      <c r="C3" s="27" t="s">
        <v>100</v>
      </c>
      <c r="D3" s="27" t="s">
        <v>35</v>
      </c>
      <c r="E3" s="28" t="s">
        <v>107</v>
      </c>
      <c r="F3" s="28" t="s">
        <v>108</v>
      </c>
      <c r="G3" s="27" t="s">
        <v>109</v>
      </c>
      <c r="H3" s="27" t="s">
        <v>110</v>
      </c>
      <c r="I3" s="27" t="s">
        <v>111</v>
      </c>
      <c r="J3" s="27" t="s">
        <v>112</v>
      </c>
      <c r="K3" s="27" t="s">
        <v>113</v>
      </c>
    </row>
    <row r="4" spans="1:11" ht="18" customHeight="1" x14ac:dyDescent="0.2">
      <c r="A4" s="26">
        <v>3</v>
      </c>
      <c r="B4" s="26" t="s">
        <v>99</v>
      </c>
      <c r="C4" s="27" t="s">
        <v>100</v>
      </c>
      <c r="D4" s="27" t="s">
        <v>35</v>
      </c>
      <c r="E4" s="28" t="s">
        <v>114</v>
      </c>
      <c r="F4" s="28" t="s">
        <v>107</v>
      </c>
      <c r="G4" s="27" t="s">
        <v>115</v>
      </c>
      <c r="H4" s="27" t="s">
        <v>116</v>
      </c>
      <c r="I4" s="27" t="s">
        <v>115</v>
      </c>
      <c r="J4" s="27" t="s">
        <v>116</v>
      </c>
      <c r="K4" s="27" t="s">
        <v>113</v>
      </c>
    </row>
    <row r="5" spans="1:11" ht="18" customHeight="1" x14ac:dyDescent="0.2">
      <c r="A5" s="26">
        <v>4</v>
      </c>
      <c r="B5" s="26" t="s">
        <v>99</v>
      </c>
      <c r="C5" s="27" t="s">
        <v>100</v>
      </c>
      <c r="D5" s="27" t="s">
        <v>35</v>
      </c>
      <c r="E5" s="28" t="s">
        <v>108</v>
      </c>
      <c r="F5" s="28" t="s">
        <v>117</v>
      </c>
      <c r="G5" s="27" t="s">
        <v>118</v>
      </c>
      <c r="H5" s="27" t="s">
        <v>119</v>
      </c>
      <c r="I5" s="27" t="s">
        <v>118</v>
      </c>
      <c r="J5" s="27" t="s">
        <v>119</v>
      </c>
      <c r="K5" s="27" t="s">
        <v>113</v>
      </c>
    </row>
    <row r="6" spans="1:11" ht="18" customHeight="1" x14ac:dyDescent="0.2">
      <c r="A6" s="26">
        <v>5</v>
      </c>
      <c r="B6" s="26" t="s">
        <v>99</v>
      </c>
      <c r="C6" s="27" t="s">
        <v>100</v>
      </c>
      <c r="D6" s="27" t="s">
        <v>35</v>
      </c>
      <c r="E6" s="28" t="s">
        <v>120</v>
      </c>
      <c r="F6" s="28" t="s">
        <v>121</v>
      </c>
      <c r="G6" s="27" t="s">
        <v>122</v>
      </c>
      <c r="H6" s="27" t="s">
        <v>123</v>
      </c>
      <c r="I6" s="27" t="s">
        <v>122</v>
      </c>
      <c r="J6" s="27" t="s">
        <v>123</v>
      </c>
      <c r="K6" s="27"/>
    </row>
    <row r="7" spans="1:11" s="33" customFormat="1" ht="18" customHeight="1" x14ac:dyDescent="0.2">
      <c r="A7" s="30">
        <v>6</v>
      </c>
      <c r="B7" s="26" t="s">
        <v>99</v>
      </c>
      <c r="C7" s="31" t="s">
        <v>124</v>
      </c>
      <c r="D7" s="31" t="s">
        <v>34</v>
      </c>
      <c r="E7" s="32" t="s">
        <v>121</v>
      </c>
      <c r="F7" s="32" t="s">
        <v>125</v>
      </c>
      <c r="G7" s="27" t="s">
        <v>115</v>
      </c>
      <c r="H7" s="31" t="s">
        <v>126</v>
      </c>
      <c r="I7" s="31" t="s">
        <v>126</v>
      </c>
      <c r="J7" s="31" t="s">
        <v>115</v>
      </c>
      <c r="K7" s="31"/>
    </row>
    <row r="8" spans="1:11" ht="18" customHeight="1" x14ac:dyDescent="0.2">
      <c r="A8" s="26">
        <v>7</v>
      </c>
      <c r="B8" s="26" t="s">
        <v>99</v>
      </c>
      <c r="C8" s="31" t="s">
        <v>124</v>
      </c>
      <c r="D8" s="31" t="s">
        <v>34</v>
      </c>
      <c r="E8" s="28" t="s">
        <v>127</v>
      </c>
      <c r="F8" s="28" t="s">
        <v>128</v>
      </c>
      <c r="G8" s="27" t="s">
        <v>109</v>
      </c>
      <c r="H8" s="27" t="s">
        <v>129</v>
      </c>
      <c r="I8" s="27" t="s">
        <v>130</v>
      </c>
      <c r="J8" s="27" t="s">
        <v>131</v>
      </c>
      <c r="K8" s="27"/>
    </row>
    <row r="9" spans="1:11" ht="18" customHeight="1" x14ac:dyDescent="0.2">
      <c r="A9" s="26">
        <v>8</v>
      </c>
      <c r="B9" s="26" t="s">
        <v>99</v>
      </c>
      <c r="C9" s="31" t="s">
        <v>124</v>
      </c>
      <c r="D9" s="31" t="s">
        <v>35</v>
      </c>
      <c r="E9" s="28" t="s">
        <v>132</v>
      </c>
      <c r="F9" s="28" t="s">
        <v>133</v>
      </c>
      <c r="G9" s="27" t="s">
        <v>122</v>
      </c>
      <c r="H9" s="27" t="s">
        <v>134</v>
      </c>
      <c r="I9" s="27" t="s">
        <v>122</v>
      </c>
      <c r="J9" s="27" t="s">
        <v>134</v>
      </c>
      <c r="K9" s="27" t="s">
        <v>113</v>
      </c>
    </row>
    <row r="10" spans="1:11" ht="18" customHeight="1" x14ac:dyDescent="0.2">
      <c r="A10" s="26">
        <v>9</v>
      </c>
      <c r="B10" s="26" t="s">
        <v>99</v>
      </c>
      <c r="C10" s="31" t="s">
        <v>124</v>
      </c>
      <c r="D10" s="31" t="s">
        <v>34</v>
      </c>
      <c r="E10" s="28" t="s">
        <v>132</v>
      </c>
      <c r="F10" s="28" t="s">
        <v>135</v>
      </c>
      <c r="G10" s="27" t="s">
        <v>118</v>
      </c>
      <c r="H10" s="27" t="s">
        <v>136</v>
      </c>
      <c r="I10" s="27" t="s">
        <v>136</v>
      </c>
      <c r="J10" s="27" t="s">
        <v>118</v>
      </c>
      <c r="K10" s="27"/>
    </row>
    <row r="11" spans="1:11" ht="18" customHeight="1" x14ac:dyDescent="0.2">
      <c r="A11" s="26">
        <v>10</v>
      </c>
      <c r="B11" s="26" t="s">
        <v>99</v>
      </c>
      <c r="C11" s="31" t="s">
        <v>124</v>
      </c>
      <c r="D11" s="27" t="s">
        <v>35</v>
      </c>
      <c r="E11" s="28" t="s">
        <v>137</v>
      </c>
      <c r="F11" s="28" t="s">
        <v>137</v>
      </c>
      <c r="G11" s="29" t="s">
        <v>103</v>
      </c>
      <c r="H11" s="27" t="s">
        <v>138</v>
      </c>
      <c r="I11" s="27" t="s">
        <v>103</v>
      </c>
      <c r="J11" s="27" t="s">
        <v>138</v>
      </c>
      <c r="K11" s="27"/>
    </row>
    <row r="12" spans="1:11" ht="18" customHeight="1" x14ac:dyDescent="0.2">
      <c r="A12" s="26">
        <v>11</v>
      </c>
      <c r="B12" s="26" t="s">
        <v>99</v>
      </c>
      <c r="C12" s="27" t="s">
        <v>139</v>
      </c>
      <c r="D12" s="27" t="s">
        <v>35</v>
      </c>
      <c r="E12" s="28" t="s">
        <v>140</v>
      </c>
      <c r="F12" s="28" t="s">
        <v>141</v>
      </c>
      <c r="G12" s="27" t="s">
        <v>109</v>
      </c>
      <c r="H12" s="27" t="s">
        <v>142</v>
      </c>
      <c r="I12" s="27" t="s">
        <v>109</v>
      </c>
      <c r="J12" s="27" t="s">
        <v>142</v>
      </c>
      <c r="K12" s="27"/>
    </row>
    <row r="13" spans="1:11" ht="18" customHeight="1" x14ac:dyDescent="0.2">
      <c r="A13" s="26">
        <v>12</v>
      </c>
      <c r="B13" s="26" t="s">
        <v>99</v>
      </c>
      <c r="C13" s="27" t="s">
        <v>139</v>
      </c>
      <c r="D13" s="27" t="s">
        <v>35</v>
      </c>
      <c r="E13" s="28" t="s">
        <v>143</v>
      </c>
      <c r="F13" s="28" t="s">
        <v>144</v>
      </c>
      <c r="G13" s="27" t="s">
        <v>145</v>
      </c>
      <c r="H13" s="27" t="s">
        <v>146</v>
      </c>
      <c r="I13" s="27" t="s">
        <v>147</v>
      </c>
      <c r="J13" s="27" t="s">
        <v>146</v>
      </c>
      <c r="K13" s="27"/>
    </row>
    <row r="14" spans="1:11" ht="18" customHeight="1" x14ac:dyDescent="0.2">
      <c r="A14" s="26">
        <v>13</v>
      </c>
      <c r="B14" s="26" t="s">
        <v>99</v>
      </c>
      <c r="C14" s="27" t="s">
        <v>139</v>
      </c>
      <c r="D14" s="27" t="s">
        <v>34</v>
      </c>
      <c r="E14" s="28" t="s">
        <v>107</v>
      </c>
      <c r="F14" s="28" t="s">
        <v>148</v>
      </c>
      <c r="G14" s="27" t="s">
        <v>118</v>
      </c>
      <c r="H14" s="27" t="s">
        <v>149</v>
      </c>
      <c r="I14" s="27" t="s">
        <v>149</v>
      </c>
      <c r="J14" s="27" t="s">
        <v>118</v>
      </c>
      <c r="K14" s="27"/>
    </row>
    <row r="15" spans="1:11" ht="18" customHeight="1" x14ac:dyDescent="0.2">
      <c r="A15" s="26">
        <v>14</v>
      </c>
      <c r="B15" s="26" t="s">
        <v>99</v>
      </c>
      <c r="C15" s="27" t="s">
        <v>139</v>
      </c>
      <c r="D15" s="27" t="s">
        <v>34</v>
      </c>
      <c r="E15" s="28" t="s">
        <v>150</v>
      </c>
      <c r="F15" s="28" t="s">
        <v>151</v>
      </c>
      <c r="G15" s="29" t="s">
        <v>103</v>
      </c>
      <c r="H15" s="27" t="s">
        <v>152</v>
      </c>
      <c r="I15" s="27" t="s">
        <v>152</v>
      </c>
      <c r="J15" s="29" t="s">
        <v>103</v>
      </c>
      <c r="K15" s="27"/>
    </row>
    <row r="16" spans="1:11" ht="18" customHeight="1" x14ac:dyDescent="0.2">
      <c r="A16" s="26">
        <v>15</v>
      </c>
      <c r="B16" s="26" t="s">
        <v>99</v>
      </c>
      <c r="C16" s="27" t="s">
        <v>139</v>
      </c>
      <c r="D16" s="27" t="s">
        <v>34</v>
      </c>
      <c r="E16" s="28" t="s">
        <v>153</v>
      </c>
      <c r="F16" s="28" t="s">
        <v>154</v>
      </c>
      <c r="G16" s="27" t="s">
        <v>155</v>
      </c>
      <c r="H16" s="27" t="s">
        <v>156</v>
      </c>
      <c r="I16" s="27" t="s">
        <v>156</v>
      </c>
      <c r="J16" s="27" t="s">
        <v>155</v>
      </c>
      <c r="K16" s="27"/>
    </row>
    <row r="17" spans="1:11" x14ac:dyDescent="0.2">
      <c r="A17" s="30">
        <v>16</v>
      </c>
      <c r="B17" s="26" t="s">
        <v>21</v>
      </c>
      <c r="C17" s="27" t="s">
        <v>157</v>
      </c>
      <c r="D17" s="27" t="s">
        <v>34</v>
      </c>
      <c r="E17" s="28" t="s">
        <v>163</v>
      </c>
      <c r="F17" s="28" t="s">
        <v>127</v>
      </c>
      <c r="G17" s="27" t="s">
        <v>161</v>
      </c>
      <c r="H17" s="35" t="s">
        <v>164</v>
      </c>
      <c r="I17" s="27" t="s">
        <v>164</v>
      </c>
      <c r="J17" s="27" t="s">
        <v>161</v>
      </c>
      <c r="K17" s="27"/>
    </row>
    <row r="18" spans="1:11" ht="18" customHeight="1" x14ac:dyDescent="0.2">
      <c r="A18" s="26">
        <v>17</v>
      </c>
      <c r="B18" s="26" t="s">
        <v>21</v>
      </c>
      <c r="C18" s="27" t="s">
        <v>157</v>
      </c>
      <c r="D18" s="27" t="s">
        <v>34</v>
      </c>
      <c r="E18" s="28" t="s">
        <v>121</v>
      </c>
      <c r="F18" s="28" t="s">
        <v>165</v>
      </c>
      <c r="G18" s="27" t="s">
        <v>118</v>
      </c>
      <c r="H18" s="27" t="s">
        <v>166</v>
      </c>
      <c r="I18" s="27" t="s">
        <v>166</v>
      </c>
      <c r="J18" s="27" t="s">
        <v>118</v>
      </c>
      <c r="K18" s="27"/>
    </row>
    <row r="19" spans="1:11" ht="18" customHeight="1" x14ac:dyDescent="0.2">
      <c r="A19" s="26">
        <v>18</v>
      </c>
      <c r="B19" s="26" t="s">
        <v>21</v>
      </c>
      <c r="C19" s="27" t="s">
        <v>157</v>
      </c>
      <c r="D19" s="27" t="s">
        <v>35</v>
      </c>
      <c r="E19" s="28" t="s">
        <v>140</v>
      </c>
      <c r="F19" s="28" t="s">
        <v>167</v>
      </c>
      <c r="G19" s="29" t="s">
        <v>103</v>
      </c>
      <c r="H19" s="27" t="s">
        <v>168</v>
      </c>
      <c r="I19" s="27" t="s">
        <v>103</v>
      </c>
      <c r="J19" s="27" t="s">
        <v>169</v>
      </c>
      <c r="K19" s="27"/>
    </row>
    <row r="20" spans="1:11" ht="18" customHeight="1" x14ac:dyDescent="0.2">
      <c r="A20" s="26">
        <v>19</v>
      </c>
      <c r="B20" s="26" t="s">
        <v>21</v>
      </c>
      <c r="C20" s="27" t="s">
        <v>157</v>
      </c>
      <c r="D20" s="27" t="s">
        <v>34</v>
      </c>
      <c r="E20" s="28" t="s">
        <v>170</v>
      </c>
      <c r="F20" s="28" t="s">
        <v>171</v>
      </c>
      <c r="G20" s="27" t="s">
        <v>162</v>
      </c>
      <c r="H20" s="27" t="s">
        <v>172</v>
      </c>
      <c r="I20" s="27" t="s">
        <v>173</v>
      </c>
      <c r="J20" s="27" t="s">
        <v>174</v>
      </c>
      <c r="K20" s="27"/>
    </row>
    <row r="21" spans="1:11" ht="18" customHeight="1" x14ac:dyDescent="0.2">
      <c r="A21" s="26">
        <v>20</v>
      </c>
      <c r="B21" s="26" t="s">
        <v>21</v>
      </c>
      <c r="C21" s="27" t="s">
        <v>157</v>
      </c>
      <c r="D21" s="27" t="s">
        <v>34</v>
      </c>
      <c r="E21" s="28" t="s">
        <v>175</v>
      </c>
      <c r="F21" s="28" t="s">
        <v>176</v>
      </c>
      <c r="G21" s="27" t="s">
        <v>109</v>
      </c>
      <c r="H21" s="27" t="s">
        <v>177</v>
      </c>
      <c r="I21" s="27" t="s">
        <v>177</v>
      </c>
      <c r="J21" s="27" t="s">
        <v>109</v>
      </c>
      <c r="K21" s="27"/>
    </row>
    <row r="22" spans="1:11" ht="18" customHeight="1" x14ac:dyDescent="0.2">
      <c r="A22" s="26">
        <v>21</v>
      </c>
      <c r="B22" s="26" t="s">
        <v>21</v>
      </c>
      <c r="C22" s="27" t="s">
        <v>158</v>
      </c>
      <c r="D22" s="27" t="s">
        <v>35</v>
      </c>
      <c r="E22" s="28" t="s">
        <v>189</v>
      </c>
      <c r="F22" s="28" t="s">
        <v>180</v>
      </c>
      <c r="G22" s="27" t="s">
        <v>161</v>
      </c>
      <c r="H22" s="27" t="s">
        <v>187</v>
      </c>
      <c r="I22" s="27" t="s">
        <v>113</v>
      </c>
      <c r="J22" s="27" t="s">
        <v>190</v>
      </c>
      <c r="K22" s="27" t="s">
        <v>179</v>
      </c>
    </row>
    <row r="23" spans="1:11" ht="18" customHeight="1" x14ac:dyDescent="0.2">
      <c r="A23" s="26">
        <v>22</v>
      </c>
      <c r="B23" s="26" t="s">
        <v>21</v>
      </c>
      <c r="C23" s="27" t="s">
        <v>158</v>
      </c>
      <c r="D23" s="27" t="s">
        <v>35</v>
      </c>
      <c r="E23" s="28" t="s">
        <v>191</v>
      </c>
      <c r="F23" s="28" t="s">
        <v>181</v>
      </c>
      <c r="G23" s="27" t="s">
        <v>118</v>
      </c>
      <c r="H23" s="27" t="s">
        <v>185</v>
      </c>
      <c r="I23" s="27" t="s">
        <v>118</v>
      </c>
      <c r="J23" s="27" t="s">
        <v>185</v>
      </c>
      <c r="K23" s="27"/>
    </row>
    <row r="24" spans="1:11" ht="18" customHeight="1" x14ac:dyDescent="0.2">
      <c r="A24" s="26">
        <v>23</v>
      </c>
      <c r="B24" s="26" t="s">
        <v>21</v>
      </c>
      <c r="C24" s="27" t="s">
        <v>158</v>
      </c>
      <c r="D24" s="27" t="s">
        <v>35</v>
      </c>
      <c r="E24" s="28" t="s">
        <v>192</v>
      </c>
      <c r="F24" s="28" t="s">
        <v>182</v>
      </c>
      <c r="G24" s="29" t="s">
        <v>103</v>
      </c>
      <c r="H24" s="27" t="s">
        <v>186</v>
      </c>
      <c r="I24" s="27" t="s">
        <v>103</v>
      </c>
      <c r="J24" s="27" t="s">
        <v>186</v>
      </c>
      <c r="K24" s="27" t="s">
        <v>113</v>
      </c>
    </row>
    <row r="25" spans="1:11" ht="18" customHeight="1" x14ac:dyDescent="0.2">
      <c r="A25" s="26">
        <v>24</v>
      </c>
      <c r="B25" s="26" t="s">
        <v>21</v>
      </c>
      <c r="C25" s="27" t="s">
        <v>158</v>
      </c>
      <c r="D25" s="27" t="s">
        <v>34</v>
      </c>
      <c r="E25" s="28" t="s">
        <v>170</v>
      </c>
      <c r="F25" s="28" t="s">
        <v>183</v>
      </c>
      <c r="G25" s="27" t="s">
        <v>162</v>
      </c>
      <c r="H25" s="27" t="s">
        <v>188</v>
      </c>
      <c r="I25" s="27" t="s">
        <v>193</v>
      </c>
      <c r="J25" s="27" t="s">
        <v>179</v>
      </c>
      <c r="K25" s="27"/>
    </row>
    <row r="26" spans="1:11" ht="18" customHeight="1" x14ac:dyDescent="0.2">
      <c r="A26" s="26">
        <v>25</v>
      </c>
      <c r="B26" s="26" t="s">
        <v>21</v>
      </c>
      <c r="C26" s="27" t="s">
        <v>158</v>
      </c>
      <c r="D26" s="27" t="s">
        <v>35</v>
      </c>
      <c r="E26" s="28" t="s">
        <v>194</v>
      </c>
      <c r="F26" s="28" t="s">
        <v>184</v>
      </c>
      <c r="G26" s="27" t="s">
        <v>109</v>
      </c>
      <c r="H26" s="27" t="s">
        <v>196</v>
      </c>
      <c r="I26" s="27" t="s">
        <v>147</v>
      </c>
      <c r="J26" s="27" t="s">
        <v>195</v>
      </c>
      <c r="K26" s="27"/>
    </row>
    <row r="27" spans="1:11" ht="18" customHeight="1" x14ac:dyDescent="0.2">
      <c r="A27" s="30">
        <v>26</v>
      </c>
      <c r="B27" s="26" t="s">
        <v>21</v>
      </c>
      <c r="C27" s="27" t="s">
        <v>178</v>
      </c>
      <c r="D27" s="27" t="s">
        <v>35</v>
      </c>
      <c r="E27" s="28" t="s">
        <v>108</v>
      </c>
      <c r="F27" s="28" t="s">
        <v>197</v>
      </c>
      <c r="G27" s="27" t="s">
        <v>118</v>
      </c>
      <c r="H27" s="27" t="s">
        <v>203</v>
      </c>
      <c r="I27" s="27" t="s">
        <v>118</v>
      </c>
      <c r="J27" s="27" t="s">
        <v>203</v>
      </c>
      <c r="K27" s="27" t="s">
        <v>113</v>
      </c>
    </row>
    <row r="28" spans="1:11" ht="18" customHeight="1" x14ac:dyDescent="0.2">
      <c r="A28" s="26">
        <v>27</v>
      </c>
      <c r="B28" s="26" t="s">
        <v>21</v>
      </c>
      <c r="C28" s="27" t="s">
        <v>178</v>
      </c>
      <c r="D28" s="27" t="s">
        <v>34</v>
      </c>
      <c r="E28" s="28" t="s">
        <v>133</v>
      </c>
      <c r="F28" s="28" t="s">
        <v>198</v>
      </c>
      <c r="G28" s="29" t="s">
        <v>103</v>
      </c>
      <c r="H28" s="27" t="s">
        <v>204</v>
      </c>
      <c r="I28" s="27" t="s">
        <v>204</v>
      </c>
      <c r="J28" s="27" t="s">
        <v>205</v>
      </c>
      <c r="K28" s="27"/>
    </row>
    <row r="29" spans="1:11" ht="18" customHeight="1" x14ac:dyDescent="0.2">
      <c r="A29" s="26">
        <v>28</v>
      </c>
      <c r="B29" s="26" t="s">
        <v>21</v>
      </c>
      <c r="C29" s="27" t="s">
        <v>178</v>
      </c>
      <c r="D29" s="27" t="s">
        <v>35</v>
      </c>
      <c r="E29" s="28" t="s">
        <v>143</v>
      </c>
      <c r="F29" s="28" t="s">
        <v>199</v>
      </c>
      <c r="G29" s="27" t="s">
        <v>122</v>
      </c>
      <c r="H29" s="27" t="s">
        <v>206</v>
      </c>
      <c r="I29" s="27" t="s">
        <v>122</v>
      </c>
      <c r="J29" s="27" t="s">
        <v>206</v>
      </c>
      <c r="K29" s="27"/>
    </row>
    <row r="30" spans="1:11" ht="18" customHeight="1" x14ac:dyDescent="0.2">
      <c r="A30" s="26">
        <v>29</v>
      </c>
      <c r="B30" s="26" t="s">
        <v>21</v>
      </c>
      <c r="C30" s="27" t="s">
        <v>178</v>
      </c>
      <c r="D30" s="27" t="s">
        <v>34</v>
      </c>
      <c r="E30" s="28" t="s">
        <v>132</v>
      </c>
      <c r="F30" s="28" t="s">
        <v>200</v>
      </c>
      <c r="G30" s="27" t="s">
        <v>162</v>
      </c>
      <c r="H30" s="27" t="s">
        <v>207</v>
      </c>
      <c r="I30" s="27" t="s">
        <v>207</v>
      </c>
      <c r="J30" s="27" t="s">
        <v>174</v>
      </c>
      <c r="K30" s="27"/>
    </row>
    <row r="31" spans="1:11" ht="18" customHeight="1" x14ac:dyDescent="0.2">
      <c r="A31" s="26">
        <v>30</v>
      </c>
      <c r="B31" s="26" t="s">
        <v>21</v>
      </c>
      <c r="C31" s="27" t="s">
        <v>178</v>
      </c>
      <c r="D31" s="27" t="s">
        <v>34</v>
      </c>
      <c r="E31" s="28" t="s">
        <v>170</v>
      </c>
      <c r="F31" s="28" t="s">
        <v>201</v>
      </c>
      <c r="G31" s="35" t="s">
        <v>109</v>
      </c>
      <c r="H31" s="27" t="s">
        <v>202</v>
      </c>
      <c r="I31" s="27" t="s">
        <v>208</v>
      </c>
      <c r="J31" s="27" t="s">
        <v>131</v>
      </c>
      <c r="K31" s="27"/>
    </row>
    <row r="32" spans="1:11" ht="18" customHeight="1" x14ac:dyDescent="0.2">
      <c r="A32" s="26">
        <v>31</v>
      </c>
      <c r="B32" s="26" t="s">
        <v>99</v>
      </c>
      <c r="C32" s="27" t="s">
        <v>210</v>
      </c>
      <c r="D32" s="27" t="s">
        <v>34</v>
      </c>
      <c r="E32" s="28" t="s">
        <v>133</v>
      </c>
      <c r="F32" s="28" t="s">
        <v>211</v>
      </c>
      <c r="G32" s="29" t="s">
        <v>103</v>
      </c>
      <c r="H32" s="27" t="s">
        <v>212</v>
      </c>
      <c r="I32" s="27" t="s">
        <v>212</v>
      </c>
      <c r="J32" s="27" t="s">
        <v>103</v>
      </c>
      <c r="K32" s="27"/>
    </row>
    <row r="33" spans="1:11" ht="18" customHeight="1" x14ac:dyDescent="0.2">
      <c r="A33" s="26">
        <v>32</v>
      </c>
      <c r="B33" s="26" t="s">
        <v>99</v>
      </c>
      <c r="C33" s="27" t="s">
        <v>210</v>
      </c>
      <c r="D33" s="27" t="s">
        <v>35</v>
      </c>
      <c r="E33" s="28" t="s">
        <v>213</v>
      </c>
      <c r="F33" s="28" t="s">
        <v>214</v>
      </c>
      <c r="G33" s="27" t="s">
        <v>122</v>
      </c>
      <c r="H33" s="27" t="s">
        <v>215</v>
      </c>
      <c r="I33" s="27" t="s">
        <v>131</v>
      </c>
      <c r="J33" s="27" t="s">
        <v>216</v>
      </c>
      <c r="K33" s="27" t="s">
        <v>113</v>
      </c>
    </row>
    <row r="34" spans="1:11" ht="18" customHeight="1" x14ac:dyDescent="0.2">
      <c r="A34" s="26">
        <v>33</v>
      </c>
      <c r="B34" s="26" t="s">
        <v>99</v>
      </c>
      <c r="C34" s="27" t="s">
        <v>210</v>
      </c>
      <c r="D34" s="27" t="s">
        <v>34</v>
      </c>
      <c r="E34" s="28" t="s">
        <v>165</v>
      </c>
      <c r="F34" s="28" t="s">
        <v>217</v>
      </c>
      <c r="G34" s="35" t="s">
        <v>162</v>
      </c>
      <c r="H34" s="27" t="s">
        <v>220</v>
      </c>
      <c r="I34" s="27" t="s">
        <v>221</v>
      </c>
      <c r="J34" s="27" t="s">
        <v>161</v>
      </c>
      <c r="K34" s="27"/>
    </row>
    <row r="35" spans="1:11" ht="18" customHeight="1" x14ac:dyDescent="0.2">
      <c r="A35" s="26">
        <v>34</v>
      </c>
      <c r="B35" s="26" t="s">
        <v>99</v>
      </c>
      <c r="C35" s="27" t="s">
        <v>210</v>
      </c>
      <c r="D35" s="27" t="s">
        <v>34</v>
      </c>
      <c r="E35" s="28" t="s">
        <v>121</v>
      </c>
      <c r="F35" s="28" t="s">
        <v>218</v>
      </c>
      <c r="G35" s="27" t="s">
        <v>109</v>
      </c>
      <c r="H35" s="27" t="s">
        <v>222</v>
      </c>
      <c r="I35" s="27" t="s">
        <v>222</v>
      </c>
      <c r="J35" s="27" t="s">
        <v>109</v>
      </c>
      <c r="K35" s="27"/>
    </row>
    <row r="36" spans="1:11" ht="18" customHeight="1" x14ac:dyDescent="0.2">
      <c r="A36" s="26">
        <v>35</v>
      </c>
      <c r="B36" s="26" t="s">
        <v>99</v>
      </c>
      <c r="C36" s="27" t="s">
        <v>210</v>
      </c>
      <c r="D36" s="27" t="s">
        <v>34</v>
      </c>
      <c r="E36" s="28" t="s">
        <v>223</v>
      </c>
      <c r="F36" s="28" t="s">
        <v>219</v>
      </c>
      <c r="G36" s="35" t="s">
        <v>118</v>
      </c>
      <c r="H36" s="27" t="s">
        <v>224</v>
      </c>
      <c r="I36" s="27" t="s">
        <v>224</v>
      </c>
      <c r="J36" s="27" t="s">
        <v>118</v>
      </c>
      <c r="K36" s="27"/>
    </row>
    <row r="37" spans="1:11" ht="18" customHeight="1" x14ac:dyDescent="0.2">
      <c r="A37" s="26">
        <v>36</v>
      </c>
      <c r="B37" s="26" t="s">
        <v>21</v>
      </c>
      <c r="C37" s="27" t="s">
        <v>225</v>
      </c>
      <c r="D37" s="27" t="s">
        <v>34</v>
      </c>
      <c r="E37" s="28" t="s">
        <v>231</v>
      </c>
      <c r="F37" s="28" t="s">
        <v>226</v>
      </c>
      <c r="G37" s="27" t="s">
        <v>103</v>
      </c>
      <c r="H37" s="27" t="s">
        <v>232</v>
      </c>
      <c r="I37" s="27" t="s">
        <v>233</v>
      </c>
      <c r="J37" s="27" t="s">
        <v>131</v>
      </c>
      <c r="K37" s="27"/>
    </row>
    <row r="38" spans="1:11" ht="18" customHeight="1" x14ac:dyDescent="0.2">
      <c r="A38" s="26">
        <v>37</v>
      </c>
      <c r="B38" s="26" t="s">
        <v>21</v>
      </c>
      <c r="C38" s="27" t="s">
        <v>225</v>
      </c>
      <c r="D38" s="27" t="s">
        <v>34</v>
      </c>
      <c r="E38" s="28" t="s">
        <v>234</v>
      </c>
      <c r="F38" s="28" t="s">
        <v>227</v>
      </c>
      <c r="G38" s="27" t="s">
        <v>162</v>
      </c>
      <c r="H38" s="27" t="s">
        <v>235</v>
      </c>
      <c r="I38" s="27" t="s">
        <v>235</v>
      </c>
      <c r="J38" s="27" t="s">
        <v>162</v>
      </c>
      <c r="K38" s="27"/>
    </row>
    <row r="39" spans="1:11" ht="18" customHeight="1" x14ac:dyDescent="0.2">
      <c r="A39" s="26">
        <v>38</v>
      </c>
      <c r="B39" s="26" t="s">
        <v>21</v>
      </c>
      <c r="C39" s="27" t="s">
        <v>225</v>
      </c>
      <c r="D39" s="27" t="s">
        <v>35</v>
      </c>
      <c r="E39" s="28" t="s">
        <v>236</v>
      </c>
      <c r="F39" s="28" t="s">
        <v>228</v>
      </c>
      <c r="G39" s="27" t="s">
        <v>109</v>
      </c>
      <c r="H39" s="27" t="s">
        <v>237</v>
      </c>
      <c r="I39" s="27" t="s">
        <v>113</v>
      </c>
      <c r="J39" s="27" t="s">
        <v>238</v>
      </c>
      <c r="K39" s="27" t="s">
        <v>179</v>
      </c>
    </row>
    <row r="40" spans="1:11" ht="18" customHeight="1" x14ac:dyDescent="0.2">
      <c r="A40" s="26">
        <v>39</v>
      </c>
      <c r="B40" s="26" t="s">
        <v>21</v>
      </c>
      <c r="C40" s="27" t="s">
        <v>225</v>
      </c>
      <c r="D40" s="27" t="s">
        <v>35</v>
      </c>
      <c r="E40" s="28" t="s">
        <v>236</v>
      </c>
      <c r="F40" s="28" t="s">
        <v>229</v>
      </c>
      <c r="G40" s="27" t="s">
        <v>122</v>
      </c>
      <c r="H40" s="27" t="s">
        <v>239</v>
      </c>
      <c r="I40" s="27" t="s">
        <v>122</v>
      </c>
      <c r="J40" s="27" t="s">
        <v>239</v>
      </c>
      <c r="K40" s="27" t="s">
        <v>179</v>
      </c>
    </row>
    <row r="41" spans="1:11" ht="18" customHeight="1" x14ac:dyDescent="0.2">
      <c r="A41" s="26">
        <v>40</v>
      </c>
      <c r="B41" s="26" t="s">
        <v>21</v>
      </c>
      <c r="C41" s="27" t="s">
        <v>225</v>
      </c>
      <c r="D41" s="27" t="s">
        <v>34</v>
      </c>
      <c r="E41" s="28" t="s">
        <v>170</v>
      </c>
      <c r="F41" s="28" t="s">
        <v>230</v>
      </c>
      <c r="G41" s="27" t="s">
        <v>118</v>
      </c>
      <c r="H41" s="27" t="s">
        <v>241</v>
      </c>
      <c r="I41" s="27" t="s">
        <v>241</v>
      </c>
      <c r="J41" s="27" t="s">
        <v>118</v>
      </c>
      <c r="K41" s="27"/>
    </row>
    <row r="42" spans="1:11" x14ac:dyDescent="0.2">
      <c r="A42" s="26">
        <v>41</v>
      </c>
      <c r="B42" s="26" t="s">
        <v>99</v>
      </c>
      <c r="C42" s="27" t="s">
        <v>178</v>
      </c>
      <c r="D42" s="27" t="s">
        <v>35</v>
      </c>
      <c r="E42" s="28" t="s">
        <v>133</v>
      </c>
      <c r="F42" s="28" t="s">
        <v>242</v>
      </c>
      <c r="G42" s="27" t="s">
        <v>155</v>
      </c>
      <c r="H42" s="27" t="s">
        <v>207</v>
      </c>
      <c r="I42" s="27" t="s">
        <v>111</v>
      </c>
      <c r="J42" s="27" t="s">
        <v>243</v>
      </c>
      <c r="K42" s="27" t="s">
        <v>179</v>
      </c>
    </row>
    <row r="43" spans="1:11" ht="18" customHeight="1" x14ac:dyDescent="0.2">
      <c r="A43" s="26">
        <v>42</v>
      </c>
      <c r="B43" s="26" t="s">
        <v>99</v>
      </c>
      <c r="C43" s="27" t="s">
        <v>178</v>
      </c>
      <c r="D43" s="27" t="s">
        <v>35</v>
      </c>
      <c r="E43" s="28" t="s">
        <v>175</v>
      </c>
      <c r="F43" s="28" t="s">
        <v>244</v>
      </c>
      <c r="G43" s="27" t="s">
        <v>109</v>
      </c>
      <c r="H43" s="27" t="s">
        <v>202</v>
      </c>
      <c r="I43" s="27" t="s">
        <v>109</v>
      </c>
      <c r="J43" s="27" t="s">
        <v>202</v>
      </c>
      <c r="K43" s="27"/>
    </row>
    <row r="44" spans="1:11" ht="18" customHeight="1" x14ac:dyDescent="0.2">
      <c r="A44" s="26">
        <v>43</v>
      </c>
      <c r="B44" s="26" t="s">
        <v>99</v>
      </c>
      <c r="C44" s="27" t="s">
        <v>178</v>
      </c>
      <c r="D44" s="27" t="s">
        <v>34</v>
      </c>
      <c r="E44" s="28" t="s">
        <v>194</v>
      </c>
      <c r="F44" s="28" t="s">
        <v>245</v>
      </c>
      <c r="G44" s="27" t="s">
        <v>122</v>
      </c>
      <c r="H44" s="27" t="s">
        <v>203</v>
      </c>
      <c r="I44" s="27" t="s">
        <v>243</v>
      </c>
      <c r="J44" s="27" t="s">
        <v>179</v>
      </c>
      <c r="K44" s="27"/>
    </row>
    <row r="45" spans="1:11" ht="18" customHeight="1" x14ac:dyDescent="0.2">
      <c r="A45" s="26">
        <v>44</v>
      </c>
      <c r="B45" s="26" t="s">
        <v>99</v>
      </c>
      <c r="C45" s="27" t="s">
        <v>178</v>
      </c>
      <c r="D45" s="27" t="s">
        <v>34</v>
      </c>
      <c r="E45" s="28" t="s">
        <v>125</v>
      </c>
      <c r="F45" s="28" t="s">
        <v>246</v>
      </c>
      <c r="G45" s="27" t="s">
        <v>118</v>
      </c>
      <c r="H45" s="27" t="s">
        <v>204</v>
      </c>
      <c r="I45" s="27" t="s">
        <v>204</v>
      </c>
      <c r="J45" s="27" t="s">
        <v>118</v>
      </c>
      <c r="K45" s="27"/>
    </row>
    <row r="46" spans="1:11" ht="18" customHeight="1" x14ac:dyDescent="0.2">
      <c r="A46" s="26">
        <v>45</v>
      </c>
      <c r="B46" s="26" t="s">
        <v>99</v>
      </c>
      <c r="C46" s="27" t="s">
        <v>178</v>
      </c>
      <c r="D46" s="27" t="s">
        <v>35</v>
      </c>
      <c r="E46" s="28" t="s">
        <v>180</v>
      </c>
      <c r="F46" s="28" t="s">
        <v>247</v>
      </c>
      <c r="G46" s="27" t="s">
        <v>103</v>
      </c>
      <c r="H46" s="27" t="s">
        <v>248</v>
      </c>
      <c r="I46" s="27" t="s">
        <v>249</v>
      </c>
      <c r="J46" s="27" t="s">
        <v>208</v>
      </c>
      <c r="K46" s="27" t="s">
        <v>240</v>
      </c>
    </row>
    <row r="47" spans="1:11" ht="18" customHeight="1" x14ac:dyDescent="0.2">
      <c r="A47" s="26">
        <v>46</v>
      </c>
      <c r="B47" s="26" t="s">
        <v>99</v>
      </c>
      <c r="C47" s="27" t="s">
        <v>250</v>
      </c>
      <c r="D47" s="27" t="s">
        <v>34</v>
      </c>
      <c r="E47" s="28" t="s">
        <v>263</v>
      </c>
      <c r="F47" s="28" t="s">
        <v>253</v>
      </c>
      <c r="G47" s="27" t="s">
        <v>251</v>
      </c>
      <c r="H47" s="27" t="s">
        <v>264</v>
      </c>
      <c r="I47" s="27" t="s">
        <v>264</v>
      </c>
      <c r="J47" s="27" t="s">
        <v>251</v>
      </c>
      <c r="K47" s="27"/>
    </row>
    <row r="48" spans="1:11" ht="18" customHeight="1" x14ac:dyDescent="0.2">
      <c r="A48" s="26">
        <v>47</v>
      </c>
      <c r="B48" s="26" t="s">
        <v>99</v>
      </c>
      <c r="C48" s="27" t="s">
        <v>250</v>
      </c>
      <c r="D48" s="27" t="s">
        <v>35</v>
      </c>
      <c r="E48" s="28" t="s">
        <v>108</v>
      </c>
      <c r="F48" s="28" t="s">
        <v>254</v>
      </c>
      <c r="G48" s="27" t="s">
        <v>122</v>
      </c>
      <c r="H48" s="27" t="s">
        <v>265</v>
      </c>
      <c r="I48" s="27" t="s">
        <v>122</v>
      </c>
      <c r="J48" s="27" t="s">
        <v>265</v>
      </c>
      <c r="K48" s="27" t="s">
        <v>272</v>
      </c>
    </row>
    <row r="49" spans="1:11" ht="18" customHeight="1" x14ac:dyDescent="0.2">
      <c r="A49" s="26">
        <v>48</v>
      </c>
      <c r="B49" s="26" t="s">
        <v>99</v>
      </c>
      <c r="C49" s="27" t="s">
        <v>250</v>
      </c>
      <c r="D49" s="27" t="s">
        <v>34</v>
      </c>
      <c r="E49" s="28" t="s">
        <v>266</v>
      </c>
      <c r="F49" s="28" t="s">
        <v>255</v>
      </c>
      <c r="G49" s="27" t="s">
        <v>118</v>
      </c>
      <c r="H49" s="27" t="s">
        <v>267</v>
      </c>
      <c r="I49" s="27" t="s">
        <v>267</v>
      </c>
      <c r="J49" s="27" t="s">
        <v>118</v>
      </c>
      <c r="K49" s="27"/>
    </row>
    <row r="50" spans="1:11" ht="18" customHeight="1" x14ac:dyDescent="0.2">
      <c r="A50" s="26">
        <v>49</v>
      </c>
      <c r="B50" s="26" t="s">
        <v>99</v>
      </c>
      <c r="C50" s="27" t="s">
        <v>250</v>
      </c>
      <c r="D50" s="27" t="s">
        <v>34</v>
      </c>
      <c r="E50" s="28" t="s">
        <v>213</v>
      </c>
      <c r="F50" s="28" t="s">
        <v>256</v>
      </c>
      <c r="G50" s="27" t="s">
        <v>103</v>
      </c>
      <c r="H50" s="27" t="s">
        <v>202</v>
      </c>
      <c r="I50" s="27" t="s">
        <v>274</v>
      </c>
      <c r="J50" s="27" t="s">
        <v>240</v>
      </c>
      <c r="K50" s="27"/>
    </row>
    <row r="51" spans="1:11" ht="18" customHeight="1" x14ac:dyDescent="0.2">
      <c r="A51" s="26">
        <v>50</v>
      </c>
      <c r="B51" s="26" t="s">
        <v>99</v>
      </c>
      <c r="C51" s="27" t="s">
        <v>250</v>
      </c>
      <c r="D51" s="27" t="s">
        <v>34</v>
      </c>
      <c r="E51" s="28" t="s">
        <v>268</v>
      </c>
      <c r="F51" s="28" t="s">
        <v>257</v>
      </c>
      <c r="G51" s="27" t="s">
        <v>155</v>
      </c>
      <c r="H51" s="27" t="s">
        <v>269</v>
      </c>
      <c r="I51" s="27" t="s">
        <v>269</v>
      </c>
      <c r="J51" s="27" t="s">
        <v>155</v>
      </c>
      <c r="K51" s="27"/>
    </row>
    <row r="52" spans="1:11" ht="18" customHeight="1" x14ac:dyDescent="0.2">
      <c r="A52" s="26">
        <v>51</v>
      </c>
      <c r="B52" s="26" t="s">
        <v>21</v>
      </c>
      <c r="C52" s="27" t="s">
        <v>250</v>
      </c>
      <c r="D52" s="27" t="s">
        <v>35</v>
      </c>
      <c r="E52" s="28" t="s">
        <v>213</v>
      </c>
      <c r="F52" s="28" t="s">
        <v>258</v>
      </c>
      <c r="G52" s="27" t="s">
        <v>122</v>
      </c>
      <c r="H52" s="27" t="s">
        <v>264</v>
      </c>
      <c r="I52" s="27" t="s">
        <v>240</v>
      </c>
      <c r="J52" s="27" t="s">
        <v>274</v>
      </c>
      <c r="K52" s="27"/>
    </row>
    <row r="53" spans="1:11" ht="18" customHeight="1" x14ac:dyDescent="0.2">
      <c r="A53" s="26">
        <v>52</v>
      </c>
      <c r="B53" s="26" t="s">
        <v>21</v>
      </c>
      <c r="C53" s="27" t="s">
        <v>250</v>
      </c>
      <c r="D53" s="27" t="s">
        <v>34</v>
      </c>
      <c r="E53" s="28" t="s">
        <v>154</v>
      </c>
      <c r="F53" s="28" t="s">
        <v>259</v>
      </c>
      <c r="G53" s="27" t="s">
        <v>118</v>
      </c>
      <c r="H53" s="27" t="s">
        <v>265</v>
      </c>
      <c r="I53" s="27" t="s">
        <v>274</v>
      </c>
      <c r="J53" s="35" t="s">
        <v>131</v>
      </c>
      <c r="K53" s="27"/>
    </row>
    <row r="54" spans="1:11" ht="18" customHeight="1" x14ac:dyDescent="0.2">
      <c r="A54" s="26">
        <v>53</v>
      </c>
      <c r="B54" s="26" t="s">
        <v>21</v>
      </c>
      <c r="C54" s="27" t="s">
        <v>250</v>
      </c>
      <c r="D54" s="27" t="s">
        <v>34</v>
      </c>
      <c r="E54" s="28" t="s">
        <v>268</v>
      </c>
      <c r="F54" s="28" t="s">
        <v>262</v>
      </c>
      <c r="G54" s="27" t="s">
        <v>103</v>
      </c>
      <c r="H54" s="27" t="s">
        <v>267</v>
      </c>
      <c r="I54" s="27" t="s">
        <v>274</v>
      </c>
      <c r="J54" s="27" t="s">
        <v>205</v>
      </c>
      <c r="K54" s="27"/>
    </row>
    <row r="55" spans="1:11" ht="18" customHeight="1" x14ac:dyDescent="0.2">
      <c r="A55" s="26">
        <v>54</v>
      </c>
      <c r="B55" s="26" t="s">
        <v>21</v>
      </c>
      <c r="C55" s="27" t="s">
        <v>250</v>
      </c>
      <c r="D55" s="27" t="s">
        <v>35</v>
      </c>
      <c r="E55" s="28" t="s">
        <v>143</v>
      </c>
      <c r="F55" s="28" t="s">
        <v>260</v>
      </c>
      <c r="G55" s="27" t="s">
        <v>155</v>
      </c>
      <c r="H55" s="27" t="s">
        <v>202</v>
      </c>
      <c r="I55" s="27" t="s">
        <v>155</v>
      </c>
      <c r="J55" s="27" t="s">
        <v>202</v>
      </c>
      <c r="K55" s="27"/>
    </row>
    <row r="56" spans="1:11" ht="18" customHeight="1" x14ac:dyDescent="0.2">
      <c r="A56" s="26">
        <v>55</v>
      </c>
      <c r="B56" s="26" t="s">
        <v>21</v>
      </c>
      <c r="C56" s="27" t="s">
        <v>250</v>
      </c>
      <c r="D56" s="27" t="s">
        <v>35</v>
      </c>
      <c r="E56" s="28" t="s">
        <v>270</v>
      </c>
      <c r="F56" s="28" t="s">
        <v>261</v>
      </c>
      <c r="G56" s="27" t="s">
        <v>251</v>
      </c>
      <c r="H56" s="27" t="s">
        <v>269</v>
      </c>
      <c r="I56" s="27" t="s">
        <v>179</v>
      </c>
      <c r="J56" s="27" t="s">
        <v>271</v>
      </c>
      <c r="K56" s="27"/>
    </row>
    <row r="57" spans="1:11" x14ac:dyDescent="0.2">
      <c r="A57" s="26">
        <v>56</v>
      </c>
      <c r="B57" s="26" t="s">
        <v>21</v>
      </c>
      <c r="C57" s="27" t="s">
        <v>100</v>
      </c>
      <c r="D57" s="27" t="s">
        <v>35</v>
      </c>
      <c r="E57" s="28" t="s">
        <v>213</v>
      </c>
      <c r="F57" s="28" t="s">
        <v>275</v>
      </c>
      <c r="G57" s="27" t="s">
        <v>118</v>
      </c>
      <c r="H57" s="27" t="s">
        <v>104</v>
      </c>
      <c r="I57" s="27" t="s">
        <v>118</v>
      </c>
      <c r="J57" s="27" t="s">
        <v>280</v>
      </c>
      <c r="K57" s="27" t="s">
        <v>272</v>
      </c>
    </row>
    <row r="58" spans="1:11" ht="18" customHeight="1" x14ac:dyDescent="0.2">
      <c r="A58" s="26">
        <v>57</v>
      </c>
      <c r="B58" s="26" t="s">
        <v>21</v>
      </c>
      <c r="C58" s="27" t="s">
        <v>100</v>
      </c>
      <c r="D58" s="27" t="s">
        <v>34</v>
      </c>
      <c r="E58" s="28" t="s">
        <v>125</v>
      </c>
      <c r="F58" s="28" t="s">
        <v>276</v>
      </c>
      <c r="G58" s="27" t="s">
        <v>103</v>
      </c>
      <c r="H58" s="27" t="s">
        <v>110</v>
      </c>
      <c r="I58" s="27" t="s">
        <v>110</v>
      </c>
      <c r="J58" s="27" t="s">
        <v>103</v>
      </c>
      <c r="K58" s="27"/>
    </row>
    <row r="59" spans="1:11" ht="18" customHeight="1" x14ac:dyDescent="0.2">
      <c r="A59" s="26">
        <v>58</v>
      </c>
      <c r="B59" s="26" t="s">
        <v>21</v>
      </c>
      <c r="C59" s="27" t="s">
        <v>100</v>
      </c>
      <c r="D59" s="27" t="s">
        <v>35</v>
      </c>
      <c r="E59" s="28" t="s">
        <v>108</v>
      </c>
      <c r="F59" s="28" t="s">
        <v>277</v>
      </c>
      <c r="G59" s="27" t="s">
        <v>122</v>
      </c>
      <c r="H59" s="27" t="s">
        <v>109</v>
      </c>
      <c r="I59" s="27" t="s">
        <v>122</v>
      </c>
      <c r="J59" s="27" t="s">
        <v>109</v>
      </c>
      <c r="K59" s="27" t="s">
        <v>240</v>
      </c>
    </row>
    <row r="60" spans="1:11" ht="18" customHeight="1" x14ac:dyDescent="0.2">
      <c r="A60" s="26">
        <v>59</v>
      </c>
      <c r="B60" s="26" t="s">
        <v>21</v>
      </c>
      <c r="C60" s="27" t="s">
        <v>100</v>
      </c>
      <c r="D60" s="27" t="s">
        <v>34</v>
      </c>
      <c r="E60" s="28" t="s">
        <v>213</v>
      </c>
      <c r="F60" s="28" t="s">
        <v>279</v>
      </c>
      <c r="G60" s="27" t="s">
        <v>115</v>
      </c>
      <c r="H60" s="27" t="s">
        <v>119</v>
      </c>
      <c r="I60" s="27" t="s">
        <v>119</v>
      </c>
      <c r="J60" s="27" t="s">
        <v>115</v>
      </c>
      <c r="K60" s="27"/>
    </row>
    <row r="61" spans="1:11" ht="18" customHeight="1" x14ac:dyDescent="0.2">
      <c r="A61" s="26">
        <v>60</v>
      </c>
      <c r="B61" s="26" t="s">
        <v>21</v>
      </c>
      <c r="C61" s="27" t="s">
        <v>100</v>
      </c>
      <c r="D61" s="27" t="s">
        <v>34</v>
      </c>
      <c r="E61" s="28" t="s">
        <v>281</v>
      </c>
      <c r="F61" s="28" t="s">
        <v>278</v>
      </c>
      <c r="G61" s="27" t="s">
        <v>155</v>
      </c>
      <c r="H61" s="27" t="s">
        <v>123</v>
      </c>
      <c r="I61" s="27" t="s">
        <v>112</v>
      </c>
      <c r="J61" s="27" t="s">
        <v>272</v>
      </c>
      <c r="K61" s="27"/>
    </row>
    <row r="62" spans="1:11" x14ac:dyDescent="0.2">
      <c r="A62" s="26">
        <v>61</v>
      </c>
      <c r="B62" s="26" t="s">
        <v>99</v>
      </c>
      <c r="C62" s="27" t="s">
        <v>157</v>
      </c>
      <c r="D62" s="27" t="s">
        <v>35</v>
      </c>
      <c r="E62" s="28" t="s">
        <v>114</v>
      </c>
      <c r="F62" s="28" t="s">
        <v>282</v>
      </c>
      <c r="G62" s="27" t="s">
        <v>103</v>
      </c>
      <c r="H62" s="27" t="s">
        <v>222</v>
      </c>
      <c r="I62" s="27" t="s">
        <v>103</v>
      </c>
      <c r="J62" s="27" t="s">
        <v>222</v>
      </c>
      <c r="K62" s="27"/>
    </row>
    <row r="63" spans="1:11" ht="18" customHeight="1" x14ac:dyDescent="0.2">
      <c r="A63" s="26">
        <v>62</v>
      </c>
      <c r="B63" s="26" t="s">
        <v>99</v>
      </c>
      <c r="C63" s="27" t="s">
        <v>157</v>
      </c>
      <c r="D63" s="27" t="s">
        <v>35</v>
      </c>
      <c r="E63" s="28" t="s">
        <v>140</v>
      </c>
      <c r="F63" s="28" t="s">
        <v>283</v>
      </c>
      <c r="G63" s="27" t="s">
        <v>109</v>
      </c>
      <c r="H63" s="27" t="s">
        <v>177</v>
      </c>
      <c r="I63" s="27" t="s">
        <v>109</v>
      </c>
      <c r="J63" s="27" t="s">
        <v>177</v>
      </c>
      <c r="K63" s="27"/>
    </row>
    <row r="64" spans="1:11" ht="18" customHeight="1" x14ac:dyDescent="0.2">
      <c r="A64" s="26">
        <v>63</v>
      </c>
      <c r="B64" s="26" t="s">
        <v>99</v>
      </c>
      <c r="C64" s="27" t="s">
        <v>157</v>
      </c>
      <c r="D64" s="27" t="s">
        <v>35</v>
      </c>
      <c r="E64" s="28" t="s">
        <v>148</v>
      </c>
      <c r="F64" s="28" t="s">
        <v>284</v>
      </c>
      <c r="G64" s="27" t="s">
        <v>118</v>
      </c>
      <c r="H64" s="27" t="s">
        <v>287</v>
      </c>
      <c r="I64" s="27" t="s">
        <v>113</v>
      </c>
      <c r="J64" s="27" t="s">
        <v>288</v>
      </c>
      <c r="K64" s="27"/>
    </row>
    <row r="65" spans="1:11" ht="18" customHeight="1" x14ac:dyDescent="0.2">
      <c r="A65" s="26">
        <v>64</v>
      </c>
      <c r="B65" s="26" t="s">
        <v>99</v>
      </c>
      <c r="C65" s="27" t="s">
        <v>157</v>
      </c>
      <c r="D65" s="27" t="s">
        <v>35</v>
      </c>
      <c r="E65" s="28" t="s">
        <v>289</v>
      </c>
      <c r="F65" s="28" t="s">
        <v>285</v>
      </c>
      <c r="G65" s="35" t="s">
        <v>155</v>
      </c>
      <c r="H65" s="27" t="s">
        <v>164</v>
      </c>
      <c r="I65" s="27" t="s">
        <v>155</v>
      </c>
      <c r="J65" s="27" t="s">
        <v>164</v>
      </c>
      <c r="K65" s="27"/>
    </row>
    <row r="66" spans="1:11" ht="18" customHeight="1" x14ac:dyDescent="0.2">
      <c r="A66" s="26">
        <v>65</v>
      </c>
      <c r="B66" s="36" t="s">
        <v>99</v>
      </c>
      <c r="C66" s="37" t="s">
        <v>157</v>
      </c>
      <c r="D66" s="38" t="s">
        <v>34</v>
      </c>
      <c r="E66" s="39" t="s">
        <v>170</v>
      </c>
      <c r="F66" s="39" t="s">
        <v>286</v>
      </c>
      <c r="G66" s="37" t="s">
        <v>122</v>
      </c>
      <c r="H66" s="37" t="s">
        <v>169</v>
      </c>
      <c r="I66" s="37" t="s">
        <v>169</v>
      </c>
      <c r="J66" s="37" t="s">
        <v>122</v>
      </c>
      <c r="K66" s="37"/>
    </row>
    <row r="67" spans="1:11" s="40" customFormat="1" ht="18" customHeight="1" x14ac:dyDescent="0.2">
      <c r="A67" s="26">
        <v>66</v>
      </c>
      <c r="B67" s="26" t="s">
        <v>99</v>
      </c>
      <c r="C67" s="27" t="s">
        <v>158</v>
      </c>
      <c r="D67" s="27" t="s">
        <v>35</v>
      </c>
      <c r="E67" s="28" t="s">
        <v>132</v>
      </c>
      <c r="F67" s="28" t="s">
        <v>295</v>
      </c>
      <c r="G67" s="27" t="s">
        <v>109</v>
      </c>
      <c r="H67" s="27" t="s">
        <v>187</v>
      </c>
      <c r="I67" s="27" t="s">
        <v>131</v>
      </c>
      <c r="J67" s="27" t="s">
        <v>190</v>
      </c>
      <c r="K67" s="27" t="s">
        <v>240</v>
      </c>
    </row>
    <row r="68" spans="1:11" ht="18" customHeight="1" x14ac:dyDescent="0.2">
      <c r="A68" s="26">
        <v>67</v>
      </c>
      <c r="B68" s="26" t="s">
        <v>99</v>
      </c>
      <c r="C68" s="27" t="s">
        <v>158</v>
      </c>
      <c r="D68" s="27" t="s">
        <v>34</v>
      </c>
      <c r="E68" s="28" t="s">
        <v>301</v>
      </c>
      <c r="F68" s="28" t="s">
        <v>296</v>
      </c>
      <c r="G68" s="27" t="s">
        <v>162</v>
      </c>
      <c r="H68" s="27" t="s">
        <v>185</v>
      </c>
      <c r="I68" s="27" t="s">
        <v>185</v>
      </c>
      <c r="J68" s="27" t="s">
        <v>303</v>
      </c>
      <c r="K68" s="27" t="s">
        <v>190</v>
      </c>
    </row>
    <row r="69" spans="1:11" ht="18" customHeight="1" x14ac:dyDescent="0.2">
      <c r="A69" s="26">
        <v>68</v>
      </c>
      <c r="B69" s="26" t="s">
        <v>99</v>
      </c>
      <c r="C69" s="27" t="s">
        <v>158</v>
      </c>
      <c r="D69" s="27" t="s">
        <v>35</v>
      </c>
      <c r="E69" s="28" t="s">
        <v>302</v>
      </c>
      <c r="F69" s="28" t="s">
        <v>297</v>
      </c>
      <c r="G69" s="35" t="s">
        <v>155</v>
      </c>
      <c r="H69" s="27" t="s">
        <v>186</v>
      </c>
      <c r="I69" s="27" t="s">
        <v>147</v>
      </c>
      <c r="J69" s="27" t="s">
        <v>186</v>
      </c>
      <c r="K69" s="27" t="s">
        <v>304</v>
      </c>
    </row>
    <row r="70" spans="1:11" ht="18" customHeight="1" x14ac:dyDescent="0.2">
      <c r="A70" s="26">
        <v>69</v>
      </c>
      <c r="B70" s="26" t="s">
        <v>99</v>
      </c>
      <c r="C70" s="27" t="s">
        <v>158</v>
      </c>
      <c r="D70" s="27" t="s">
        <v>34</v>
      </c>
      <c r="E70" s="28" t="s">
        <v>300</v>
      </c>
      <c r="F70" s="28" t="s">
        <v>298</v>
      </c>
      <c r="G70" s="37" t="s">
        <v>122</v>
      </c>
      <c r="H70" s="27" t="s">
        <v>188</v>
      </c>
      <c r="I70" s="27" t="s">
        <v>305</v>
      </c>
      <c r="J70" s="27" t="s">
        <v>122</v>
      </c>
      <c r="K70" s="27" t="s">
        <v>306</v>
      </c>
    </row>
    <row r="71" spans="1:11" ht="18" customHeight="1" x14ac:dyDescent="0.2">
      <c r="A71" s="26">
        <v>70</v>
      </c>
      <c r="B71" s="26" t="s">
        <v>99</v>
      </c>
      <c r="C71" s="27" t="s">
        <v>158</v>
      </c>
      <c r="D71" s="27" t="s">
        <v>34</v>
      </c>
      <c r="E71" s="28" t="s">
        <v>213</v>
      </c>
      <c r="F71" s="28" t="s">
        <v>299</v>
      </c>
      <c r="G71" s="27" t="s">
        <v>103</v>
      </c>
      <c r="H71" s="27" t="s">
        <v>273</v>
      </c>
      <c r="I71" s="27" t="s">
        <v>273</v>
      </c>
      <c r="J71" s="27" t="s">
        <v>103</v>
      </c>
      <c r="K71" s="27" t="s">
        <v>190</v>
      </c>
    </row>
    <row r="72" spans="1:11" ht="18" customHeight="1" x14ac:dyDescent="0.2">
      <c r="A72" s="26">
        <v>71</v>
      </c>
      <c r="B72" s="26" t="s">
        <v>21</v>
      </c>
      <c r="C72" s="27" t="s">
        <v>139</v>
      </c>
      <c r="D72" s="27" t="s">
        <v>34</v>
      </c>
      <c r="E72" s="28" t="s">
        <v>125</v>
      </c>
      <c r="F72" s="28" t="s">
        <v>308</v>
      </c>
      <c r="G72" s="27" t="s">
        <v>109</v>
      </c>
      <c r="H72" s="27" t="s">
        <v>142</v>
      </c>
      <c r="I72" s="27" t="s">
        <v>142</v>
      </c>
      <c r="J72" s="27" t="s">
        <v>109</v>
      </c>
      <c r="K72" s="27"/>
    </row>
    <row r="73" spans="1:11" ht="18" customHeight="1" x14ac:dyDescent="0.2">
      <c r="A73" s="26">
        <v>72</v>
      </c>
      <c r="B73" s="26" t="s">
        <v>21</v>
      </c>
      <c r="C73" s="27" t="s">
        <v>139</v>
      </c>
      <c r="D73" s="27" t="s">
        <v>35</v>
      </c>
      <c r="E73" s="28" t="s">
        <v>301</v>
      </c>
      <c r="F73" s="28" t="s">
        <v>309</v>
      </c>
      <c r="G73" s="27" t="s">
        <v>155</v>
      </c>
      <c r="H73" s="27" t="s">
        <v>146</v>
      </c>
      <c r="I73" s="27" t="s">
        <v>161</v>
      </c>
      <c r="J73" s="27" t="s">
        <v>313</v>
      </c>
      <c r="K73" s="27"/>
    </row>
    <row r="74" spans="1:11" ht="18" customHeight="1" x14ac:dyDescent="0.2">
      <c r="A74" s="26">
        <v>73</v>
      </c>
      <c r="B74" s="26" t="s">
        <v>21</v>
      </c>
      <c r="C74" s="27" t="s">
        <v>139</v>
      </c>
      <c r="D74" s="27" t="s">
        <v>34</v>
      </c>
      <c r="E74" s="28" t="s">
        <v>231</v>
      </c>
      <c r="F74" s="28" t="s">
        <v>310</v>
      </c>
      <c r="G74" s="35" t="s">
        <v>307</v>
      </c>
      <c r="H74" s="27" t="s">
        <v>314</v>
      </c>
      <c r="I74" s="27" t="s">
        <v>314</v>
      </c>
      <c r="J74" s="27" t="s">
        <v>307</v>
      </c>
      <c r="K74" s="27" t="s">
        <v>315</v>
      </c>
    </row>
    <row r="75" spans="1:11" ht="18" customHeight="1" x14ac:dyDescent="0.2">
      <c r="A75" s="26">
        <v>74</v>
      </c>
      <c r="B75" s="26" t="s">
        <v>21</v>
      </c>
      <c r="C75" s="27" t="s">
        <v>139</v>
      </c>
      <c r="D75" s="27" t="s">
        <v>34</v>
      </c>
      <c r="E75" s="28" t="s">
        <v>191</v>
      </c>
      <c r="F75" s="28" t="s">
        <v>311</v>
      </c>
      <c r="G75" s="37" t="s">
        <v>122</v>
      </c>
      <c r="H75" s="27" t="s">
        <v>316</v>
      </c>
      <c r="I75" s="27" t="s">
        <v>316</v>
      </c>
      <c r="J75" s="27" t="s">
        <v>122</v>
      </c>
      <c r="K75" s="27"/>
    </row>
    <row r="76" spans="1:11" ht="18" customHeight="1" x14ac:dyDescent="0.2">
      <c r="A76" s="26">
        <v>75</v>
      </c>
      <c r="B76" s="26" t="s">
        <v>21</v>
      </c>
      <c r="C76" s="27" t="s">
        <v>139</v>
      </c>
      <c r="D76" s="27" t="s">
        <v>34</v>
      </c>
      <c r="E76" s="28" t="s">
        <v>140</v>
      </c>
      <c r="F76" s="28" t="s">
        <v>312</v>
      </c>
      <c r="G76" s="27" t="s">
        <v>103</v>
      </c>
      <c r="H76" s="27" t="s">
        <v>317</v>
      </c>
      <c r="I76" s="27" t="s">
        <v>317</v>
      </c>
      <c r="J76" s="27" t="s">
        <v>103</v>
      </c>
      <c r="K76" s="27"/>
    </row>
    <row r="77" spans="1:11" ht="27" customHeight="1" x14ac:dyDescent="0.2">
      <c r="A77" s="26">
        <v>76</v>
      </c>
      <c r="B77" s="26" t="s">
        <v>99</v>
      </c>
      <c r="C77" s="27" t="s">
        <v>294</v>
      </c>
      <c r="D77" s="27" t="s">
        <v>35</v>
      </c>
      <c r="E77" s="28" t="s">
        <v>114</v>
      </c>
      <c r="F77" s="28" t="s">
        <v>320</v>
      </c>
      <c r="G77" s="27" t="s">
        <v>118</v>
      </c>
      <c r="H77" s="27" t="s">
        <v>324</v>
      </c>
      <c r="I77" s="27" t="s">
        <v>118</v>
      </c>
      <c r="J77" s="27" t="s">
        <v>324</v>
      </c>
      <c r="K77" s="27" t="s">
        <v>131</v>
      </c>
    </row>
    <row r="78" spans="1:11" ht="18" customHeight="1" x14ac:dyDescent="0.2">
      <c r="A78" s="26">
        <v>77</v>
      </c>
      <c r="B78" s="26" t="s">
        <v>99</v>
      </c>
      <c r="C78" s="27" t="s">
        <v>294</v>
      </c>
      <c r="D78" s="27" t="s">
        <v>34</v>
      </c>
      <c r="E78" s="28" t="s">
        <v>334</v>
      </c>
      <c r="F78" s="28" t="s">
        <v>322</v>
      </c>
      <c r="G78" s="27" t="s">
        <v>109</v>
      </c>
      <c r="H78" s="27" t="s">
        <v>319</v>
      </c>
      <c r="I78" s="27" t="s">
        <v>319</v>
      </c>
      <c r="J78" s="27" t="s">
        <v>109</v>
      </c>
      <c r="K78" s="27"/>
    </row>
    <row r="79" spans="1:11" ht="18" customHeight="1" x14ac:dyDescent="0.2">
      <c r="A79" s="26">
        <v>78</v>
      </c>
      <c r="B79" s="26" t="s">
        <v>21</v>
      </c>
      <c r="C79" s="27" t="s">
        <v>294</v>
      </c>
      <c r="D79" s="27" t="s">
        <v>35</v>
      </c>
      <c r="E79" s="28" t="s">
        <v>301</v>
      </c>
      <c r="F79" s="28" t="s">
        <v>323</v>
      </c>
      <c r="G79" s="27" t="s">
        <v>155</v>
      </c>
      <c r="H79" s="27" t="s">
        <v>325</v>
      </c>
      <c r="I79" s="27" t="s">
        <v>205</v>
      </c>
      <c r="J79" s="27" t="s">
        <v>336</v>
      </c>
      <c r="K79" s="27"/>
    </row>
    <row r="80" spans="1:11" ht="18" customHeight="1" x14ac:dyDescent="0.2">
      <c r="A80" s="26">
        <v>79</v>
      </c>
      <c r="B80" s="26" t="s">
        <v>21</v>
      </c>
      <c r="C80" s="27" t="s">
        <v>294</v>
      </c>
      <c r="D80" s="27" t="s">
        <v>34</v>
      </c>
      <c r="E80" s="28" t="s">
        <v>117</v>
      </c>
      <c r="F80" s="28" t="s">
        <v>321</v>
      </c>
      <c r="G80" s="27" t="s">
        <v>122</v>
      </c>
      <c r="H80" s="27" t="s">
        <v>318</v>
      </c>
      <c r="I80" s="27" t="s">
        <v>318</v>
      </c>
      <c r="J80" s="27" t="s">
        <v>122</v>
      </c>
      <c r="K80" s="27"/>
    </row>
    <row r="81" spans="1:11" ht="22.5" customHeight="1" x14ac:dyDescent="0.2">
      <c r="A81" s="26">
        <v>80</v>
      </c>
      <c r="B81" s="26" t="s">
        <v>21</v>
      </c>
      <c r="C81" s="27" t="s">
        <v>290</v>
      </c>
      <c r="D81" s="27" t="s">
        <v>34</v>
      </c>
      <c r="E81" s="28" t="s">
        <v>133</v>
      </c>
      <c r="F81" s="28" t="s">
        <v>326</v>
      </c>
      <c r="G81" s="27" t="s">
        <v>118</v>
      </c>
      <c r="H81" s="27" t="s">
        <v>330</v>
      </c>
      <c r="I81" s="27" t="s">
        <v>337</v>
      </c>
      <c r="J81" s="27" t="s">
        <v>118</v>
      </c>
      <c r="K81" s="27" t="s">
        <v>338</v>
      </c>
    </row>
    <row r="82" spans="1:11" ht="18" customHeight="1" x14ac:dyDescent="0.2">
      <c r="A82" s="26">
        <v>81</v>
      </c>
      <c r="B82" s="26" t="s">
        <v>21</v>
      </c>
      <c r="C82" s="27" t="s">
        <v>290</v>
      </c>
      <c r="D82" s="27" t="s">
        <v>34</v>
      </c>
      <c r="E82" s="28" t="s">
        <v>213</v>
      </c>
      <c r="F82" s="28" t="s">
        <v>327</v>
      </c>
      <c r="G82" s="27" t="s">
        <v>109</v>
      </c>
      <c r="H82" s="27" t="s">
        <v>331</v>
      </c>
      <c r="I82" s="27" t="s">
        <v>339</v>
      </c>
      <c r="J82" s="27" t="s">
        <v>272</v>
      </c>
      <c r="K82" s="27" t="s">
        <v>338</v>
      </c>
    </row>
    <row r="83" spans="1:11" ht="18" customHeight="1" x14ac:dyDescent="0.2">
      <c r="A83" s="26">
        <v>82</v>
      </c>
      <c r="B83" s="26" t="s">
        <v>99</v>
      </c>
      <c r="C83" s="27" t="s">
        <v>290</v>
      </c>
      <c r="D83" s="27" t="s">
        <v>35</v>
      </c>
      <c r="E83" s="28" t="s">
        <v>335</v>
      </c>
      <c r="F83" s="28" t="s">
        <v>328</v>
      </c>
      <c r="G83" s="27" t="s">
        <v>155</v>
      </c>
      <c r="H83" s="27" t="s">
        <v>332</v>
      </c>
      <c r="I83" s="27" t="s">
        <v>155</v>
      </c>
      <c r="J83" s="27" t="s">
        <v>332</v>
      </c>
      <c r="K83" s="27"/>
    </row>
    <row r="84" spans="1:11" ht="18" customHeight="1" x14ac:dyDescent="0.2">
      <c r="A84" s="26">
        <v>83</v>
      </c>
      <c r="B84" s="26" t="s">
        <v>99</v>
      </c>
      <c r="C84" s="27" t="s">
        <v>290</v>
      </c>
      <c r="D84" s="27" t="s">
        <v>34</v>
      </c>
      <c r="E84" s="28" t="s">
        <v>300</v>
      </c>
      <c r="F84" s="28" t="s">
        <v>329</v>
      </c>
      <c r="G84" s="27" t="s">
        <v>122</v>
      </c>
      <c r="H84" s="27" t="s">
        <v>333</v>
      </c>
      <c r="I84" s="27" t="s">
        <v>340</v>
      </c>
      <c r="J84" s="27" t="s">
        <v>113</v>
      </c>
      <c r="K84" s="27"/>
    </row>
    <row r="85" spans="1:11" ht="18" customHeight="1" x14ac:dyDescent="0.2">
      <c r="A85" s="26">
        <v>84</v>
      </c>
      <c r="B85" s="26" t="s">
        <v>99</v>
      </c>
      <c r="C85" s="27" t="s">
        <v>293</v>
      </c>
      <c r="D85" s="27" t="s">
        <v>35</v>
      </c>
      <c r="E85" s="28" t="s">
        <v>132</v>
      </c>
      <c r="F85" s="28" t="s">
        <v>342</v>
      </c>
      <c r="G85" s="27" t="s">
        <v>118</v>
      </c>
      <c r="H85" s="27" t="s">
        <v>347</v>
      </c>
      <c r="I85" s="27" t="s">
        <v>118</v>
      </c>
      <c r="J85" s="27"/>
      <c r="K85" s="27" t="s">
        <v>113</v>
      </c>
    </row>
    <row r="86" spans="1:11" ht="18" customHeight="1" x14ac:dyDescent="0.2">
      <c r="A86" s="26">
        <v>85</v>
      </c>
      <c r="B86" s="26" t="s">
        <v>99</v>
      </c>
      <c r="C86" s="27" t="s">
        <v>293</v>
      </c>
      <c r="D86" s="27" t="s">
        <v>34</v>
      </c>
      <c r="E86" s="28" t="s">
        <v>281</v>
      </c>
      <c r="F86" s="28" t="s">
        <v>343</v>
      </c>
      <c r="G86" s="27" t="s">
        <v>145</v>
      </c>
      <c r="H86" s="27" t="s">
        <v>348</v>
      </c>
      <c r="I86" s="27" t="s">
        <v>348</v>
      </c>
      <c r="J86" s="27" t="s">
        <v>145</v>
      </c>
      <c r="K86" s="27" t="s">
        <v>349</v>
      </c>
    </row>
    <row r="87" spans="1:11" ht="18" customHeight="1" x14ac:dyDescent="0.2">
      <c r="A87" s="26">
        <v>86</v>
      </c>
      <c r="B87" s="26" t="s">
        <v>21</v>
      </c>
      <c r="C87" s="27" t="s">
        <v>293</v>
      </c>
      <c r="D87" s="27" t="s">
        <v>35</v>
      </c>
      <c r="E87" s="28" t="s">
        <v>346</v>
      </c>
      <c r="F87" s="28" t="s">
        <v>344</v>
      </c>
      <c r="G87" s="27" t="s">
        <v>155</v>
      </c>
      <c r="H87" s="27" t="s">
        <v>350</v>
      </c>
      <c r="I87" s="27" t="s">
        <v>341</v>
      </c>
      <c r="J87" s="27" t="s">
        <v>351</v>
      </c>
      <c r="K87" s="27" t="s">
        <v>113</v>
      </c>
    </row>
    <row r="88" spans="1:11" ht="18" customHeight="1" x14ac:dyDescent="0.2">
      <c r="A88" s="26">
        <v>87</v>
      </c>
      <c r="B88" s="26" t="s">
        <v>21</v>
      </c>
      <c r="C88" s="27" t="s">
        <v>293</v>
      </c>
      <c r="D88" s="27" t="s">
        <v>34</v>
      </c>
      <c r="E88" s="28" t="s">
        <v>189</v>
      </c>
      <c r="F88" s="28" t="s">
        <v>345</v>
      </c>
      <c r="G88" s="27" t="s">
        <v>122</v>
      </c>
      <c r="H88" s="27" t="s">
        <v>352</v>
      </c>
      <c r="I88" s="27" t="s">
        <v>352</v>
      </c>
      <c r="J88" s="27" t="s">
        <v>122</v>
      </c>
      <c r="K88" s="27" t="s">
        <v>353</v>
      </c>
    </row>
    <row r="89" spans="1:11" ht="18" customHeight="1" x14ac:dyDescent="0.2">
      <c r="A89" s="26">
        <v>88</v>
      </c>
      <c r="B89" s="26" t="s">
        <v>99</v>
      </c>
      <c r="C89" s="27" t="s">
        <v>291</v>
      </c>
      <c r="D89" s="27" t="s">
        <v>35</v>
      </c>
      <c r="E89" s="28" t="s">
        <v>128</v>
      </c>
      <c r="F89" s="28" t="s">
        <v>361</v>
      </c>
      <c r="G89" s="27" t="s">
        <v>118</v>
      </c>
      <c r="H89" s="27" t="s">
        <v>365</v>
      </c>
      <c r="I89" s="27" t="s">
        <v>118</v>
      </c>
      <c r="J89" s="27" t="s">
        <v>365</v>
      </c>
      <c r="K89" s="27" t="s">
        <v>113</v>
      </c>
    </row>
    <row r="90" spans="1:11" ht="18" customHeight="1" x14ac:dyDescent="0.2">
      <c r="A90" s="26">
        <v>89</v>
      </c>
      <c r="B90" s="26" t="s">
        <v>99</v>
      </c>
      <c r="C90" s="27" t="s">
        <v>291</v>
      </c>
      <c r="D90" s="27" t="s">
        <v>35</v>
      </c>
      <c r="E90" s="28" t="s">
        <v>213</v>
      </c>
      <c r="F90" s="28" t="s">
        <v>362</v>
      </c>
      <c r="G90" s="27" t="s">
        <v>103</v>
      </c>
      <c r="H90" s="27" t="s">
        <v>369</v>
      </c>
      <c r="I90" s="27" t="s">
        <v>240</v>
      </c>
      <c r="J90" s="27" t="s">
        <v>195</v>
      </c>
      <c r="K90" s="27" t="s">
        <v>341</v>
      </c>
    </row>
    <row r="91" spans="1:11" ht="18" customHeight="1" x14ac:dyDescent="0.2">
      <c r="A91" s="26">
        <v>90</v>
      </c>
      <c r="B91" s="26" t="s">
        <v>21</v>
      </c>
      <c r="C91" s="27" t="s">
        <v>291</v>
      </c>
      <c r="D91" s="27" t="s">
        <v>35</v>
      </c>
      <c r="E91" s="28" t="s">
        <v>114</v>
      </c>
      <c r="F91" s="28" t="s">
        <v>363</v>
      </c>
      <c r="G91" s="27" t="s">
        <v>155</v>
      </c>
      <c r="H91" s="27" t="s">
        <v>367</v>
      </c>
      <c r="I91" s="27" t="s">
        <v>115</v>
      </c>
      <c r="J91" s="27" t="s">
        <v>368</v>
      </c>
      <c r="K91" s="27"/>
    </row>
    <row r="92" spans="1:11" ht="18" customHeight="1" x14ac:dyDescent="0.2">
      <c r="A92" s="26">
        <v>91</v>
      </c>
      <c r="B92" s="26" t="s">
        <v>21</v>
      </c>
      <c r="C92" s="27" t="s">
        <v>291</v>
      </c>
      <c r="D92" s="27" t="s">
        <v>35</v>
      </c>
      <c r="E92" s="28" t="s">
        <v>270</v>
      </c>
      <c r="F92" s="28" t="s">
        <v>364</v>
      </c>
      <c r="G92" s="27" t="s">
        <v>122</v>
      </c>
      <c r="H92" s="27" t="s">
        <v>366</v>
      </c>
      <c r="I92" s="27" t="s">
        <v>122</v>
      </c>
      <c r="J92" s="27" t="s">
        <v>366</v>
      </c>
      <c r="K92" s="27" t="s">
        <v>174</v>
      </c>
    </row>
    <row r="93" spans="1:11" ht="18" customHeight="1" x14ac:dyDescent="0.2">
      <c r="A93" s="26">
        <v>92</v>
      </c>
      <c r="B93" s="26" t="s">
        <v>21</v>
      </c>
      <c r="C93" s="27" t="s">
        <v>292</v>
      </c>
      <c r="D93" s="27" t="s">
        <v>35</v>
      </c>
      <c r="E93" s="28" t="s">
        <v>213</v>
      </c>
      <c r="F93" s="28" t="s">
        <v>371</v>
      </c>
      <c r="G93" s="27" t="s">
        <v>118</v>
      </c>
      <c r="H93" s="27" t="s">
        <v>380</v>
      </c>
      <c r="I93" s="27" t="s">
        <v>118</v>
      </c>
      <c r="J93" s="27" t="s">
        <v>380</v>
      </c>
      <c r="K93" s="27" t="s">
        <v>113</v>
      </c>
    </row>
    <row r="94" spans="1:11" ht="18" customHeight="1" x14ac:dyDescent="0.2">
      <c r="A94" s="26">
        <v>93</v>
      </c>
      <c r="B94" s="26" t="s">
        <v>21</v>
      </c>
      <c r="C94" s="27" t="s">
        <v>292</v>
      </c>
      <c r="D94" s="27" t="s">
        <v>35</v>
      </c>
      <c r="E94" s="28" t="s">
        <v>213</v>
      </c>
      <c r="F94" s="28" t="s">
        <v>372</v>
      </c>
      <c r="G94" s="27" t="s">
        <v>103</v>
      </c>
      <c r="H94" s="27" t="s">
        <v>378</v>
      </c>
      <c r="I94" s="27" t="s">
        <v>111</v>
      </c>
      <c r="J94" s="27" t="s">
        <v>379</v>
      </c>
      <c r="K94" s="27" t="s">
        <v>205</v>
      </c>
    </row>
    <row r="95" spans="1:11" ht="18" customHeight="1" x14ac:dyDescent="0.2">
      <c r="A95" s="26">
        <v>94</v>
      </c>
      <c r="B95" s="26" t="s">
        <v>99</v>
      </c>
      <c r="C95" s="27" t="s">
        <v>292</v>
      </c>
      <c r="D95" s="27" t="s">
        <v>35</v>
      </c>
      <c r="E95" s="28" t="s">
        <v>132</v>
      </c>
      <c r="F95" s="28" t="s">
        <v>373</v>
      </c>
      <c r="G95" s="27" t="s">
        <v>155</v>
      </c>
      <c r="H95" s="27" t="s">
        <v>377</v>
      </c>
      <c r="I95" s="27" t="s">
        <v>155</v>
      </c>
      <c r="J95" s="27" t="s">
        <v>377</v>
      </c>
      <c r="K95" s="27" t="s">
        <v>113</v>
      </c>
    </row>
    <row r="96" spans="1:11" ht="18" customHeight="1" x14ac:dyDescent="0.2">
      <c r="A96" s="26">
        <v>95</v>
      </c>
      <c r="B96" s="26" t="s">
        <v>99</v>
      </c>
      <c r="C96" s="27" t="s">
        <v>292</v>
      </c>
      <c r="D96" s="27" t="s">
        <v>35</v>
      </c>
      <c r="E96" s="28" t="s">
        <v>370</v>
      </c>
      <c r="F96" s="28" t="s">
        <v>374</v>
      </c>
      <c r="G96" s="27" t="s">
        <v>122</v>
      </c>
      <c r="H96" s="27" t="s">
        <v>376</v>
      </c>
      <c r="I96" s="27" t="s">
        <v>122</v>
      </c>
      <c r="J96" s="27" t="s">
        <v>375</v>
      </c>
      <c r="K96" s="27"/>
    </row>
    <row r="97" spans="1:11" s="123" customFormat="1" x14ac:dyDescent="0.2">
      <c r="A97" s="26">
        <v>96</v>
      </c>
      <c r="B97" s="27" t="s">
        <v>99</v>
      </c>
      <c r="C97" s="27" t="s">
        <v>225</v>
      </c>
      <c r="D97" s="27" t="s">
        <v>34</v>
      </c>
      <c r="E97" s="28" t="s">
        <v>121</v>
      </c>
      <c r="F97" s="28" t="s">
        <v>381</v>
      </c>
      <c r="G97" s="27" t="s">
        <v>118</v>
      </c>
      <c r="H97" s="27" t="s">
        <v>232</v>
      </c>
      <c r="I97" s="27" t="s">
        <v>232</v>
      </c>
      <c r="J97" s="27" t="s">
        <v>118</v>
      </c>
      <c r="K97" s="27"/>
    </row>
    <row r="98" spans="1:11" s="123" customFormat="1" ht="18" customHeight="1" x14ac:dyDescent="0.2">
      <c r="A98" s="26">
        <v>97</v>
      </c>
      <c r="B98" s="27" t="s">
        <v>99</v>
      </c>
      <c r="C98" s="27" t="s">
        <v>225</v>
      </c>
      <c r="D98" s="27" t="s">
        <v>34</v>
      </c>
      <c r="E98" s="28" t="s">
        <v>194</v>
      </c>
      <c r="F98" s="28" t="s">
        <v>382</v>
      </c>
      <c r="G98" s="27" t="s">
        <v>103</v>
      </c>
      <c r="H98" s="27" t="s">
        <v>237</v>
      </c>
      <c r="I98" s="27" t="s">
        <v>387</v>
      </c>
      <c r="J98" s="27" t="s">
        <v>240</v>
      </c>
      <c r="K98" s="27"/>
    </row>
    <row r="99" spans="1:11" s="123" customFormat="1" ht="18" customHeight="1" x14ac:dyDescent="0.2">
      <c r="A99" s="26">
        <v>98</v>
      </c>
      <c r="B99" s="27" t="s">
        <v>99</v>
      </c>
      <c r="C99" s="27" t="s">
        <v>225</v>
      </c>
      <c r="D99" s="27" t="s">
        <v>34</v>
      </c>
      <c r="E99" s="28" t="s">
        <v>388</v>
      </c>
      <c r="F99" s="28" t="s">
        <v>383</v>
      </c>
      <c r="G99" s="27" t="s">
        <v>359</v>
      </c>
      <c r="H99" s="27" t="s">
        <v>386</v>
      </c>
      <c r="I99" s="27" t="s">
        <v>386</v>
      </c>
      <c r="J99" s="27" t="s">
        <v>240</v>
      </c>
      <c r="K99" s="27"/>
    </row>
    <row r="100" spans="1:11" s="123" customFormat="1" ht="18" customHeight="1" x14ac:dyDescent="0.2">
      <c r="A100" s="26">
        <v>99</v>
      </c>
      <c r="B100" s="27" t="s">
        <v>99</v>
      </c>
      <c r="C100" s="27" t="s">
        <v>225</v>
      </c>
      <c r="D100" s="27" t="s">
        <v>34</v>
      </c>
      <c r="E100" s="28" t="s">
        <v>107</v>
      </c>
      <c r="F100" s="28" t="s">
        <v>384</v>
      </c>
      <c r="G100" s="27" t="s">
        <v>155</v>
      </c>
      <c r="H100" s="27" t="s">
        <v>239</v>
      </c>
      <c r="I100" s="27" t="s">
        <v>239</v>
      </c>
      <c r="J100" s="27" t="s">
        <v>359</v>
      </c>
      <c r="K100" s="27" t="s">
        <v>233</v>
      </c>
    </row>
    <row r="101" spans="1:11" s="123" customFormat="1" ht="18" customHeight="1" x14ac:dyDescent="0.2">
      <c r="A101" s="26">
        <v>100</v>
      </c>
      <c r="B101" s="27" t="s">
        <v>99</v>
      </c>
      <c r="C101" s="27" t="s">
        <v>225</v>
      </c>
      <c r="D101" s="27" t="s">
        <v>34</v>
      </c>
      <c r="E101" s="28" t="s">
        <v>389</v>
      </c>
      <c r="F101" s="28" t="s">
        <v>385</v>
      </c>
      <c r="G101" s="27" t="s">
        <v>122</v>
      </c>
      <c r="H101" s="27" t="s">
        <v>241</v>
      </c>
      <c r="I101" s="27" t="s">
        <v>241</v>
      </c>
      <c r="J101" s="27" t="s">
        <v>122</v>
      </c>
      <c r="K101" s="27"/>
    </row>
    <row r="102" spans="1:11" s="123" customFormat="1" ht="18" customHeight="1" x14ac:dyDescent="0.2">
      <c r="A102" s="26">
        <v>101</v>
      </c>
      <c r="B102" s="27" t="s">
        <v>21</v>
      </c>
      <c r="C102" s="27" t="s">
        <v>124</v>
      </c>
      <c r="D102" s="27" t="s">
        <v>34</v>
      </c>
      <c r="E102" s="28" t="s">
        <v>189</v>
      </c>
      <c r="F102" s="28" t="s">
        <v>390</v>
      </c>
      <c r="G102" s="27" t="s">
        <v>103</v>
      </c>
      <c r="H102" s="27" t="s">
        <v>395</v>
      </c>
      <c r="I102" s="27" t="s">
        <v>396</v>
      </c>
      <c r="J102" s="27" t="s">
        <v>103</v>
      </c>
      <c r="K102" s="27" t="s">
        <v>397</v>
      </c>
    </row>
    <row r="103" spans="1:11" s="123" customFormat="1" ht="18" customHeight="1" x14ac:dyDescent="0.2">
      <c r="A103" s="26">
        <v>102</v>
      </c>
      <c r="B103" s="27" t="s">
        <v>21</v>
      </c>
      <c r="C103" s="27" t="s">
        <v>124</v>
      </c>
      <c r="D103" s="27" t="s">
        <v>34</v>
      </c>
      <c r="E103" s="28" t="s">
        <v>170</v>
      </c>
      <c r="F103" s="28" t="s">
        <v>391</v>
      </c>
      <c r="G103" s="27" t="s">
        <v>359</v>
      </c>
      <c r="H103" s="27" t="s">
        <v>138</v>
      </c>
      <c r="I103" s="27" t="s">
        <v>398</v>
      </c>
      <c r="J103" s="27" t="s">
        <v>359</v>
      </c>
      <c r="K103" s="27" t="s">
        <v>397</v>
      </c>
    </row>
    <row r="104" spans="1:11" s="123" customFormat="1" ht="18" customHeight="1" x14ac:dyDescent="0.2">
      <c r="A104" s="26">
        <v>103</v>
      </c>
      <c r="B104" s="27" t="s">
        <v>21</v>
      </c>
      <c r="C104" s="27" t="s">
        <v>124</v>
      </c>
      <c r="D104" s="27" t="s">
        <v>35</v>
      </c>
      <c r="E104" s="28" t="s">
        <v>170</v>
      </c>
      <c r="F104" s="28" t="s">
        <v>392</v>
      </c>
      <c r="G104" s="27" t="s">
        <v>155</v>
      </c>
      <c r="H104" s="27" t="s">
        <v>134</v>
      </c>
      <c r="I104" s="27" t="s">
        <v>155</v>
      </c>
      <c r="J104" s="27" t="s">
        <v>134</v>
      </c>
      <c r="K104" s="27" t="s">
        <v>113</v>
      </c>
    </row>
    <row r="105" spans="1:11" s="123" customFormat="1" ht="18" customHeight="1" x14ac:dyDescent="0.2">
      <c r="A105" s="26">
        <v>104</v>
      </c>
      <c r="B105" s="27" t="s">
        <v>21</v>
      </c>
      <c r="C105" s="27" t="s">
        <v>124</v>
      </c>
      <c r="D105" s="27" t="s">
        <v>35</v>
      </c>
      <c r="E105" s="28" t="s">
        <v>400</v>
      </c>
      <c r="F105" s="28" t="s">
        <v>393</v>
      </c>
      <c r="G105" s="27" t="s">
        <v>122</v>
      </c>
      <c r="H105" s="27" t="s">
        <v>399</v>
      </c>
      <c r="I105" s="27" t="s">
        <v>122</v>
      </c>
      <c r="J105" s="27" t="s">
        <v>399</v>
      </c>
      <c r="K105" s="27"/>
    </row>
    <row r="106" spans="1:11" s="123" customFormat="1" ht="18" customHeight="1" x14ac:dyDescent="0.2">
      <c r="A106" s="26">
        <v>105</v>
      </c>
      <c r="B106" s="27" t="s">
        <v>21</v>
      </c>
      <c r="C106" s="27" t="s">
        <v>124</v>
      </c>
      <c r="D106" s="27" t="s">
        <v>35</v>
      </c>
      <c r="E106" s="28" t="s">
        <v>170</v>
      </c>
      <c r="F106" s="28" t="s">
        <v>394</v>
      </c>
      <c r="G106" s="27" t="s">
        <v>118</v>
      </c>
      <c r="H106" s="27" t="s">
        <v>126</v>
      </c>
      <c r="I106" s="27" t="s">
        <v>341</v>
      </c>
      <c r="J106" s="27" t="s">
        <v>126</v>
      </c>
      <c r="K106" s="27" t="s">
        <v>113</v>
      </c>
    </row>
    <row r="107" spans="1:11" s="123" customFormat="1" ht="18" customHeight="1" x14ac:dyDescent="0.2">
      <c r="A107" s="26">
        <v>106</v>
      </c>
      <c r="B107" s="27" t="s">
        <v>21</v>
      </c>
      <c r="C107" s="27" t="s">
        <v>210</v>
      </c>
      <c r="D107" s="27" t="s">
        <v>34</v>
      </c>
      <c r="E107" s="28" t="s">
        <v>133</v>
      </c>
      <c r="F107" s="28" t="s">
        <v>402</v>
      </c>
      <c r="G107" s="27" t="s">
        <v>359</v>
      </c>
      <c r="H107" s="27" t="s">
        <v>212</v>
      </c>
      <c r="I107" s="27" t="s">
        <v>212</v>
      </c>
      <c r="J107" s="27" t="s">
        <v>359</v>
      </c>
      <c r="K107" s="27" t="s">
        <v>408</v>
      </c>
    </row>
    <row r="108" spans="1:11" s="123" customFormat="1" ht="18" customHeight="1" x14ac:dyDescent="0.2">
      <c r="A108" s="26">
        <v>107</v>
      </c>
      <c r="B108" s="27" t="s">
        <v>21</v>
      </c>
      <c r="C108" s="27" t="s">
        <v>210</v>
      </c>
      <c r="D108" s="27" t="s">
        <v>34</v>
      </c>
      <c r="E108" s="28" t="s">
        <v>148</v>
      </c>
      <c r="F108" s="28" t="s">
        <v>401</v>
      </c>
      <c r="G108" s="27" t="s">
        <v>155</v>
      </c>
      <c r="H108" s="27" t="s">
        <v>172</v>
      </c>
      <c r="I108" s="27" t="s">
        <v>409</v>
      </c>
      <c r="J108" s="27" t="s">
        <v>406</v>
      </c>
      <c r="K108" s="27"/>
    </row>
    <row r="109" spans="1:11" s="123" customFormat="1" ht="18" customHeight="1" x14ac:dyDescent="0.2">
      <c r="A109" s="26">
        <v>108</v>
      </c>
      <c r="B109" s="27" t="s">
        <v>21</v>
      </c>
      <c r="C109" s="27" t="s">
        <v>210</v>
      </c>
      <c r="D109" s="27" t="s">
        <v>35</v>
      </c>
      <c r="E109" s="28" t="s">
        <v>268</v>
      </c>
      <c r="F109" s="28" t="s">
        <v>403</v>
      </c>
      <c r="G109" s="27" t="s">
        <v>122</v>
      </c>
      <c r="H109" s="27" t="s">
        <v>215</v>
      </c>
      <c r="I109" s="27" t="s">
        <v>122</v>
      </c>
      <c r="J109" s="27" t="s">
        <v>215</v>
      </c>
      <c r="K109" s="27" t="s">
        <v>113</v>
      </c>
    </row>
    <row r="110" spans="1:11" s="123" customFormat="1" ht="18" customHeight="1" x14ac:dyDescent="0.2">
      <c r="A110" s="26">
        <v>109</v>
      </c>
      <c r="B110" s="27" t="s">
        <v>21</v>
      </c>
      <c r="C110" s="27" t="s">
        <v>210</v>
      </c>
      <c r="D110" s="27" t="s">
        <v>35</v>
      </c>
      <c r="E110" s="28" t="s">
        <v>132</v>
      </c>
      <c r="F110" s="28" t="s">
        <v>404</v>
      </c>
      <c r="G110" s="27" t="s">
        <v>118</v>
      </c>
      <c r="H110" s="27" t="s">
        <v>220</v>
      </c>
      <c r="I110" s="27" t="s">
        <v>118</v>
      </c>
      <c r="J110" s="27" t="s">
        <v>220</v>
      </c>
      <c r="K110" s="27" t="s">
        <v>113</v>
      </c>
    </row>
    <row r="111" spans="1:11" s="123" customFormat="1" ht="18" customHeight="1" x14ac:dyDescent="0.2">
      <c r="A111" s="26">
        <v>110</v>
      </c>
      <c r="B111" s="27" t="s">
        <v>21</v>
      </c>
      <c r="C111" s="27" t="s">
        <v>210</v>
      </c>
      <c r="D111" s="27" t="s">
        <v>34</v>
      </c>
      <c r="E111" s="28" t="s">
        <v>151</v>
      </c>
      <c r="F111" s="28" t="s">
        <v>405</v>
      </c>
      <c r="G111" s="27" t="s">
        <v>103</v>
      </c>
      <c r="H111" s="27" t="s">
        <v>410</v>
      </c>
      <c r="I111" s="27" t="s">
        <v>410</v>
      </c>
      <c r="J111" s="27" t="s">
        <v>103</v>
      </c>
      <c r="K111" s="27"/>
    </row>
    <row r="112" spans="1:11" s="123" customFormat="1" ht="18" customHeight="1" x14ac:dyDescent="0.2">
      <c r="A112" s="26">
        <v>111</v>
      </c>
      <c r="B112" s="27" t="s">
        <v>99</v>
      </c>
      <c r="C112" s="27" t="s">
        <v>158</v>
      </c>
      <c r="D112" s="27" t="s">
        <v>35</v>
      </c>
      <c r="E112" s="28" t="s">
        <v>223</v>
      </c>
      <c r="F112" s="28" t="s">
        <v>411</v>
      </c>
      <c r="G112" s="27" t="s">
        <v>155</v>
      </c>
      <c r="H112" s="27" t="s">
        <v>352</v>
      </c>
      <c r="I112" s="27" t="s">
        <v>155</v>
      </c>
      <c r="J112" s="27" t="s">
        <v>352</v>
      </c>
      <c r="K112" s="27" t="s">
        <v>113</v>
      </c>
    </row>
    <row r="113" spans="1:11" s="123" customFormat="1" ht="18" customHeight="1" x14ac:dyDescent="0.2">
      <c r="A113" s="26">
        <v>112</v>
      </c>
      <c r="B113" s="27" t="s">
        <v>99</v>
      </c>
      <c r="C113" s="27" t="s">
        <v>158</v>
      </c>
      <c r="D113" s="27" t="s">
        <v>34</v>
      </c>
      <c r="E113" s="28" t="s">
        <v>114</v>
      </c>
      <c r="F113" s="28" t="s">
        <v>412</v>
      </c>
      <c r="G113" s="27" t="s">
        <v>122</v>
      </c>
      <c r="H113" s="27" t="s">
        <v>109</v>
      </c>
      <c r="I113" s="27" t="s">
        <v>173</v>
      </c>
      <c r="J113" s="27" t="s">
        <v>249</v>
      </c>
      <c r="K113" s="27"/>
    </row>
    <row r="114" spans="1:11" s="123" customFormat="1" ht="18" customHeight="1" x14ac:dyDescent="0.2">
      <c r="A114" s="26">
        <v>113</v>
      </c>
      <c r="B114" s="27" t="s">
        <v>21</v>
      </c>
      <c r="C114" s="27" t="s">
        <v>158</v>
      </c>
      <c r="D114" s="27" t="s">
        <v>35</v>
      </c>
      <c r="E114" s="28" t="s">
        <v>189</v>
      </c>
      <c r="F114" s="28" t="s">
        <v>413</v>
      </c>
      <c r="G114" s="27" t="s">
        <v>118</v>
      </c>
      <c r="H114" s="27" t="s">
        <v>185</v>
      </c>
      <c r="I114" s="27" t="s">
        <v>118</v>
      </c>
      <c r="J114" s="27" t="s">
        <v>185</v>
      </c>
      <c r="K114" s="27" t="s">
        <v>272</v>
      </c>
    </row>
    <row r="115" spans="1:11" s="123" customFormat="1" ht="18" customHeight="1" x14ac:dyDescent="0.2">
      <c r="A115" s="26">
        <v>114</v>
      </c>
      <c r="B115" s="27" t="s">
        <v>21</v>
      </c>
      <c r="C115" s="27" t="s">
        <v>158</v>
      </c>
      <c r="D115" s="27" t="s">
        <v>34</v>
      </c>
      <c r="E115" s="28" t="s">
        <v>236</v>
      </c>
      <c r="F115" s="28" t="s">
        <v>414</v>
      </c>
      <c r="G115" s="27" t="s">
        <v>103</v>
      </c>
      <c r="H115" s="27" t="s">
        <v>273</v>
      </c>
      <c r="I115" s="27" t="s">
        <v>131</v>
      </c>
      <c r="J115" s="27" t="s">
        <v>103</v>
      </c>
      <c r="K115" s="27" t="s">
        <v>426</v>
      </c>
    </row>
    <row r="116" spans="1:11" s="123" customFormat="1" ht="18" customHeight="1" x14ac:dyDescent="0.2">
      <c r="A116" s="26">
        <v>115</v>
      </c>
      <c r="B116" s="27" t="s">
        <v>21</v>
      </c>
      <c r="C116" s="27" t="s">
        <v>158</v>
      </c>
      <c r="D116" s="27" t="s">
        <v>34</v>
      </c>
      <c r="E116" s="28" t="s">
        <v>189</v>
      </c>
      <c r="F116" s="28" t="s">
        <v>415</v>
      </c>
      <c r="G116" s="27" t="s">
        <v>359</v>
      </c>
      <c r="H116" s="27" t="s">
        <v>188</v>
      </c>
      <c r="I116" s="27" t="s">
        <v>193</v>
      </c>
      <c r="J116" s="27" t="s">
        <v>147</v>
      </c>
      <c r="K116" s="27" t="s">
        <v>195</v>
      </c>
    </row>
    <row r="117" spans="1:11" s="123" customFormat="1" ht="18" customHeight="1" x14ac:dyDescent="0.2">
      <c r="A117" s="26">
        <v>116</v>
      </c>
      <c r="B117" s="27" t="s">
        <v>99</v>
      </c>
      <c r="C117" s="27" t="s">
        <v>139</v>
      </c>
      <c r="D117" s="27" t="s">
        <v>34</v>
      </c>
      <c r="E117" s="28" t="s">
        <v>181</v>
      </c>
      <c r="F117" s="28" t="s">
        <v>416</v>
      </c>
      <c r="G117" s="27" t="s">
        <v>122</v>
      </c>
      <c r="H117" s="27" t="s">
        <v>142</v>
      </c>
      <c r="I117" s="27" t="s">
        <v>421</v>
      </c>
      <c r="J117" s="27" t="s">
        <v>305</v>
      </c>
      <c r="K117" s="27"/>
    </row>
    <row r="118" spans="1:11" s="123" customFormat="1" ht="18" customHeight="1" x14ac:dyDescent="0.2">
      <c r="A118" s="26">
        <v>117</v>
      </c>
      <c r="B118" s="27" t="s">
        <v>99</v>
      </c>
      <c r="C118" s="27" t="s">
        <v>139</v>
      </c>
      <c r="D118" s="27" t="s">
        <v>34</v>
      </c>
      <c r="E118" s="28" t="s">
        <v>422</v>
      </c>
      <c r="F118" s="28" t="s">
        <v>417</v>
      </c>
      <c r="G118" s="27" t="s">
        <v>118</v>
      </c>
      <c r="H118" s="27" t="s">
        <v>423</v>
      </c>
      <c r="I118" s="27" t="s">
        <v>424</v>
      </c>
      <c r="J118" s="27" t="s">
        <v>249</v>
      </c>
      <c r="K118" s="27" t="s">
        <v>315</v>
      </c>
    </row>
    <row r="119" spans="1:11" s="123" customFormat="1" ht="18" customHeight="1" x14ac:dyDescent="0.2">
      <c r="A119" s="26">
        <v>118</v>
      </c>
      <c r="B119" s="27" t="s">
        <v>21</v>
      </c>
      <c r="C119" s="27" t="s">
        <v>139</v>
      </c>
      <c r="D119" s="27" t="s">
        <v>34</v>
      </c>
      <c r="E119" s="28" t="s">
        <v>263</v>
      </c>
      <c r="F119" s="28" t="s">
        <v>418</v>
      </c>
      <c r="G119" s="27" t="s">
        <v>103</v>
      </c>
      <c r="H119" s="27" t="s">
        <v>314</v>
      </c>
      <c r="I119" s="27" t="s">
        <v>314</v>
      </c>
      <c r="J119" s="27" t="s">
        <v>103</v>
      </c>
      <c r="K119" s="27"/>
    </row>
    <row r="120" spans="1:11" s="123" customFormat="1" ht="18" customHeight="1" x14ac:dyDescent="0.2">
      <c r="A120" s="26">
        <v>119</v>
      </c>
      <c r="B120" s="27" t="s">
        <v>21</v>
      </c>
      <c r="C120" s="27" t="s">
        <v>139</v>
      </c>
      <c r="D120" s="27" t="s">
        <v>35</v>
      </c>
      <c r="E120" s="28" t="s">
        <v>194</v>
      </c>
      <c r="F120" s="28" t="s">
        <v>419</v>
      </c>
      <c r="G120" s="27" t="s">
        <v>359</v>
      </c>
      <c r="H120" s="27" t="s">
        <v>316</v>
      </c>
      <c r="I120" s="27" t="s">
        <v>105</v>
      </c>
      <c r="J120" s="27" t="s">
        <v>425</v>
      </c>
      <c r="K120" s="27"/>
    </row>
    <row r="121" spans="1:11" s="123" customFormat="1" ht="18" customHeight="1" x14ac:dyDescent="0.2">
      <c r="A121" s="26">
        <v>120</v>
      </c>
      <c r="B121" s="27" t="s">
        <v>21</v>
      </c>
      <c r="C121" s="27" t="s">
        <v>139</v>
      </c>
      <c r="D121" s="27" t="s">
        <v>35</v>
      </c>
      <c r="E121" s="28" t="s">
        <v>189</v>
      </c>
      <c r="F121" s="28" t="s">
        <v>420</v>
      </c>
      <c r="G121" s="27" t="s">
        <v>155</v>
      </c>
      <c r="H121" s="27" t="s">
        <v>156</v>
      </c>
      <c r="I121" s="27" t="s">
        <v>105</v>
      </c>
      <c r="J121" s="27" t="s">
        <v>156</v>
      </c>
      <c r="K121" s="27" t="s">
        <v>113</v>
      </c>
    </row>
    <row r="122" spans="1:11" s="123" customFormat="1" ht="18" customHeight="1" x14ac:dyDescent="0.2">
      <c r="A122" s="26">
        <v>121</v>
      </c>
      <c r="B122" s="27" t="s">
        <v>21</v>
      </c>
      <c r="C122" s="27" t="s">
        <v>124</v>
      </c>
      <c r="D122" s="27" t="s">
        <v>35</v>
      </c>
      <c r="E122" s="28" t="s">
        <v>132</v>
      </c>
      <c r="F122" s="28" t="s">
        <v>428</v>
      </c>
      <c r="G122" s="27" t="s">
        <v>122</v>
      </c>
      <c r="H122" s="27" t="s">
        <v>138</v>
      </c>
      <c r="I122" s="27" t="s">
        <v>122</v>
      </c>
      <c r="J122" s="27" t="s">
        <v>138</v>
      </c>
      <c r="K122" s="27" t="s">
        <v>113</v>
      </c>
    </row>
    <row r="123" spans="1:11" s="123" customFormat="1" ht="18" customHeight="1" x14ac:dyDescent="0.2">
      <c r="A123" s="26">
        <v>122</v>
      </c>
      <c r="B123" s="27" t="s">
        <v>21</v>
      </c>
      <c r="C123" s="27" t="s">
        <v>124</v>
      </c>
      <c r="D123" s="27" t="s">
        <v>34</v>
      </c>
      <c r="E123" s="28" t="s">
        <v>231</v>
      </c>
      <c r="F123" s="28" t="s">
        <v>429</v>
      </c>
      <c r="G123" s="27" t="s">
        <v>103</v>
      </c>
      <c r="H123" s="27" t="s">
        <v>433</v>
      </c>
      <c r="I123" s="27" t="s">
        <v>435</v>
      </c>
      <c r="J123" s="27" t="s">
        <v>103</v>
      </c>
      <c r="K123" s="27" t="s">
        <v>397</v>
      </c>
    </row>
    <row r="124" spans="1:11" s="123" customFormat="1" ht="18" customHeight="1" x14ac:dyDescent="0.2">
      <c r="A124" s="26">
        <v>123</v>
      </c>
      <c r="B124" s="27" t="s">
        <v>99</v>
      </c>
      <c r="C124" s="27" t="s">
        <v>124</v>
      </c>
      <c r="D124" s="27" t="s">
        <v>35</v>
      </c>
      <c r="E124" s="28" t="s">
        <v>213</v>
      </c>
      <c r="F124" s="28" t="s">
        <v>430</v>
      </c>
      <c r="G124" s="27" t="s">
        <v>359</v>
      </c>
      <c r="H124" s="27" t="s">
        <v>426</v>
      </c>
      <c r="I124" s="27" t="s">
        <v>341</v>
      </c>
      <c r="J124" s="27" t="s">
        <v>398</v>
      </c>
      <c r="K124" s="27"/>
    </row>
    <row r="125" spans="1:11" s="123" customFormat="1" ht="18" customHeight="1" x14ac:dyDescent="0.2">
      <c r="A125" s="26">
        <v>124</v>
      </c>
      <c r="B125" s="27" t="s">
        <v>99</v>
      </c>
      <c r="C125" s="27" t="s">
        <v>124</v>
      </c>
      <c r="D125" s="27" t="s">
        <v>34</v>
      </c>
      <c r="E125" s="28" t="s">
        <v>143</v>
      </c>
      <c r="F125" s="28" t="s">
        <v>431</v>
      </c>
      <c r="G125" s="27" t="s">
        <v>155</v>
      </c>
      <c r="H125" s="27" t="s">
        <v>434</v>
      </c>
      <c r="I125" s="27" t="s">
        <v>434</v>
      </c>
      <c r="J125" s="27" t="s">
        <v>406</v>
      </c>
      <c r="K125" s="27"/>
    </row>
    <row r="126" spans="1:11" s="123" customFormat="1" ht="18" customHeight="1" x14ac:dyDescent="0.2">
      <c r="A126" s="26">
        <v>125</v>
      </c>
      <c r="B126" s="27" t="s">
        <v>99</v>
      </c>
      <c r="C126" s="27" t="s">
        <v>124</v>
      </c>
      <c r="D126" s="27" t="s">
        <v>34</v>
      </c>
      <c r="E126" s="28" t="s">
        <v>194</v>
      </c>
      <c r="F126" s="28" t="s">
        <v>432</v>
      </c>
      <c r="G126" s="27" t="s">
        <v>118</v>
      </c>
      <c r="H126" s="27" t="s">
        <v>126</v>
      </c>
      <c r="I126" s="27" t="s">
        <v>397</v>
      </c>
      <c r="J126" s="27" t="s">
        <v>240</v>
      </c>
      <c r="K126" s="27"/>
    </row>
    <row r="127" spans="1:11" ht="18" customHeight="1" x14ac:dyDescent="0.2">
      <c r="A127" s="26">
        <v>126</v>
      </c>
      <c r="B127" s="27" t="s">
        <v>21</v>
      </c>
      <c r="C127" s="27" t="s">
        <v>178</v>
      </c>
      <c r="D127" s="27" t="s">
        <v>34</v>
      </c>
      <c r="E127" s="28" t="s">
        <v>301</v>
      </c>
      <c r="F127" s="28" t="s">
        <v>436</v>
      </c>
      <c r="G127" s="27" t="s">
        <v>103</v>
      </c>
      <c r="H127" s="27" t="s">
        <v>348</v>
      </c>
      <c r="I127" s="27" t="s">
        <v>441</v>
      </c>
      <c r="J127" s="27" t="s">
        <v>147</v>
      </c>
      <c r="K127" s="27" t="s">
        <v>442</v>
      </c>
    </row>
    <row r="128" spans="1:11" ht="18" customHeight="1" x14ac:dyDescent="0.2">
      <c r="A128" s="26">
        <v>127</v>
      </c>
      <c r="B128" s="27" t="s">
        <v>21</v>
      </c>
      <c r="C128" s="27" t="s">
        <v>178</v>
      </c>
      <c r="D128" s="27" t="s">
        <v>35</v>
      </c>
      <c r="E128" s="28" t="s">
        <v>213</v>
      </c>
      <c r="F128" s="28" t="s">
        <v>437</v>
      </c>
      <c r="G128" s="27" t="s">
        <v>115</v>
      </c>
      <c r="H128" s="27" t="s">
        <v>443</v>
      </c>
      <c r="I128" s="27" t="s">
        <v>174</v>
      </c>
      <c r="J128" s="27" t="s">
        <v>444</v>
      </c>
      <c r="K128" s="27"/>
    </row>
    <row r="129" spans="1:11" ht="18" customHeight="1" x14ac:dyDescent="0.2">
      <c r="A129" s="26">
        <v>128</v>
      </c>
      <c r="B129" s="27" t="s">
        <v>99</v>
      </c>
      <c r="C129" s="27" t="s">
        <v>178</v>
      </c>
      <c r="D129" s="27" t="s">
        <v>34</v>
      </c>
      <c r="E129" s="28" t="s">
        <v>445</v>
      </c>
      <c r="F129" s="28" t="s">
        <v>438</v>
      </c>
      <c r="G129" s="27" t="s">
        <v>359</v>
      </c>
      <c r="H129" s="27" t="s">
        <v>446</v>
      </c>
      <c r="I129" s="27" t="s">
        <v>441</v>
      </c>
      <c r="J129" s="27" t="s">
        <v>359</v>
      </c>
      <c r="K129" s="27"/>
    </row>
    <row r="130" spans="1:11" ht="18" customHeight="1" x14ac:dyDescent="0.2">
      <c r="A130" s="26">
        <v>129</v>
      </c>
      <c r="B130" s="27" t="s">
        <v>99</v>
      </c>
      <c r="C130" s="27" t="s">
        <v>178</v>
      </c>
      <c r="D130" s="27" t="s">
        <v>35</v>
      </c>
      <c r="E130" s="28" t="s">
        <v>128</v>
      </c>
      <c r="F130" s="28" t="s">
        <v>439</v>
      </c>
      <c r="G130" s="27" t="s">
        <v>155</v>
      </c>
      <c r="H130" s="27" t="s">
        <v>203</v>
      </c>
      <c r="I130" s="27" t="s">
        <v>179</v>
      </c>
      <c r="J130" s="27" t="s">
        <v>447</v>
      </c>
      <c r="K130" s="27" t="s">
        <v>240</v>
      </c>
    </row>
    <row r="131" spans="1:11" ht="18" customHeight="1" x14ac:dyDescent="0.2">
      <c r="A131" s="26">
        <v>130</v>
      </c>
      <c r="B131" s="27" t="s">
        <v>99</v>
      </c>
      <c r="C131" s="27" t="s">
        <v>427</v>
      </c>
      <c r="D131" s="27" t="s">
        <v>34</v>
      </c>
      <c r="E131" s="28" t="s">
        <v>422</v>
      </c>
      <c r="F131" s="28" t="s">
        <v>440</v>
      </c>
      <c r="G131" s="27" t="s">
        <v>122</v>
      </c>
      <c r="H131" s="27" t="s">
        <v>204</v>
      </c>
      <c r="I131" s="27" t="s">
        <v>208</v>
      </c>
      <c r="J131" s="27" t="s">
        <v>272</v>
      </c>
      <c r="K131" s="27"/>
    </row>
    <row r="132" spans="1:11" ht="18" customHeight="1" x14ac:dyDescent="0.2">
      <c r="A132" s="26"/>
      <c r="B132" s="26"/>
      <c r="C132" s="26"/>
      <c r="D132" s="26"/>
      <c r="E132" s="41"/>
      <c r="F132" s="41"/>
      <c r="G132" s="26"/>
      <c r="H132" s="26"/>
      <c r="I132" s="26"/>
      <c r="J132" s="26"/>
      <c r="K132" s="26"/>
    </row>
    <row r="133" spans="1:11" ht="18" customHeight="1" x14ac:dyDescent="0.2">
      <c r="A133" s="26"/>
      <c r="B133" s="26"/>
      <c r="C133" s="26"/>
      <c r="D133" s="26"/>
      <c r="E133" s="41"/>
      <c r="F133" s="41"/>
      <c r="G133" s="26"/>
      <c r="H133" s="26"/>
      <c r="I133" s="26"/>
      <c r="J133" s="26"/>
      <c r="K133" s="26"/>
    </row>
    <row r="134" spans="1:11" ht="18" customHeight="1" x14ac:dyDescent="0.2">
      <c r="A134" s="26"/>
      <c r="B134" s="26"/>
      <c r="C134" s="26"/>
      <c r="D134" s="26"/>
      <c r="E134" s="41"/>
      <c r="F134" s="41"/>
      <c r="G134" s="26"/>
      <c r="H134" s="26"/>
      <c r="I134" s="26"/>
      <c r="J134" s="26"/>
      <c r="K134" s="26"/>
    </row>
    <row r="135" spans="1:11" ht="18" customHeight="1" x14ac:dyDescent="0.2">
      <c r="A135" s="26"/>
      <c r="B135" s="26"/>
      <c r="C135" s="26"/>
      <c r="D135" s="26"/>
      <c r="E135" s="41"/>
      <c r="F135" s="41"/>
      <c r="G135" s="26"/>
      <c r="H135" s="26"/>
      <c r="I135" s="26"/>
      <c r="J135" s="26"/>
      <c r="K135" s="26"/>
    </row>
    <row r="136" spans="1:11" ht="18" customHeight="1" x14ac:dyDescent="0.2">
      <c r="A136" s="26"/>
      <c r="B136" s="26"/>
      <c r="C136" s="26"/>
      <c r="D136" s="26"/>
      <c r="E136" s="41"/>
      <c r="F136" s="41"/>
      <c r="G136" s="26"/>
      <c r="H136" s="26"/>
      <c r="I136" s="26"/>
      <c r="J136" s="26"/>
      <c r="K136" s="26"/>
    </row>
    <row r="137" spans="1:11" ht="18" customHeight="1" x14ac:dyDescent="0.2">
      <c r="A137" s="26"/>
      <c r="B137" s="26"/>
      <c r="C137" s="26"/>
      <c r="D137" s="26"/>
      <c r="E137" s="41"/>
      <c r="F137" s="41"/>
      <c r="G137" s="26"/>
      <c r="H137" s="26"/>
      <c r="I137" s="26"/>
      <c r="J137" s="26"/>
      <c r="K137" s="26"/>
    </row>
    <row r="138" spans="1:11" ht="18" customHeight="1" x14ac:dyDescent="0.2">
      <c r="A138" s="26"/>
      <c r="B138" s="26"/>
      <c r="C138" s="26"/>
      <c r="D138" s="26"/>
      <c r="E138" s="41"/>
      <c r="F138" s="41"/>
      <c r="G138" s="26"/>
      <c r="H138" s="26"/>
      <c r="I138" s="26"/>
      <c r="J138" s="26"/>
      <c r="K138" s="26"/>
    </row>
    <row r="139" spans="1:11" ht="18" customHeight="1" x14ac:dyDescent="0.2">
      <c r="A139" s="26"/>
      <c r="B139" s="26"/>
      <c r="C139" s="26"/>
      <c r="D139" s="26"/>
      <c r="E139" s="41"/>
      <c r="F139" s="41"/>
      <c r="G139" s="26"/>
      <c r="H139" s="26"/>
      <c r="I139" s="26"/>
      <c r="J139" s="26"/>
      <c r="K139" s="26"/>
    </row>
    <row r="140" spans="1:11" ht="18" customHeight="1" x14ac:dyDescent="0.2">
      <c r="A140" s="26"/>
      <c r="B140" s="26"/>
      <c r="C140" s="26"/>
      <c r="D140" s="26"/>
      <c r="E140" s="41"/>
      <c r="F140" s="41"/>
      <c r="G140" s="26"/>
      <c r="H140" s="26"/>
      <c r="I140" s="26"/>
      <c r="J140" s="26"/>
      <c r="K140" s="26"/>
    </row>
    <row r="141" spans="1:11" ht="18" customHeight="1" x14ac:dyDescent="0.2">
      <c r="A141" s="26"/>
      <c r="B141" s="26"/>
      <c r="C141" s="26"/>
      <c r="D141" s="26"/>
      <c r="E141" s="41"/>
      <c r="F141" s="41"/>
      <c r="G141" s="26"/>
      <c r="H141" s="26"/>
      <c r="I141" s="26"/>
      <c r="J141" s="26"/>
      <c r="K141" s="26"/>
    </row>
    <row r="142" spans="1:11" ht="18" customHeight="1" x14ac:dyDescent="0.2">
      <c r="A142" s="26"/>
      <c r="B142" s="26"/>
      <c r="C142" s="26"/>
      <c r="D142" s="26"/>
      <c r="E142" s="41"/>
      <c r="F142" s="41"/>
      <c r="G142" s="26"/>
      <c r="H142" s="26"/>
      <c r="I142" s="26"/>
      <c r="J142" s="26"/>
      <c r="K142" s="26"/>
    </row>
    <row r="143" spans="1:11" ht="18" customHeight="1" x14ac:dyDescent="0.2">
      <c r="A143" s="26"/>
      <c r="B143" s="26"/>
      <c r="C143" s="26"/>
      <c r="D143" s="26"/>
      <c r="E143" s="41"/>
      <c r="F143" s="41"/>
      <c r="G143" s="26"/>
      <c r="H143" s="26"/>
      <c r="I143" s="26"/>
      <c r="J143" s="26"/>
      <c r="K143" s="26"/>
    </row>
    <row r="144" spans="1:11" ht="18" customHeight="1" x14ac:dyDescent="0.2">
      <c r="A144" s="26"/>
      <c r="B144" s="26"/>
      <c r="C144" s="26"/>
      <c r="D144" s="26"/>
      <c r="E144" s="41"/>
      <c r="F144" s="41"/>
      <c r="G144" s="26"/>
      <c r="H144" s="26"/>
      <c r="I144" s="26"/>
      <c r="J144" s="26"/>
      <c r="K144" s="26"/>
    </row>
    <row r="145" spans="1:11" ht="18" customHeight="1" x14ac:dyDescent="0.2">
      <c r="A145" s="26"/>
      <c r="B145" s="26"/>
      <c r="C145" s="26"/>
      <c r="D145" s="26"/>
      <c r="E145" s="41"/>
      <c r="F145" s="41"/>
      <c r="G145" s="26"/>
      <c r="H145" s="26"/>
      <c r="I145" s="26"/>
      <c r="J145" s="26"/>
      <c r="K145" s="26"/>
    </row>
    <row r="146" spans="1:11" ht="18" customHeight="1" x14ac:dyDescent="0.2">
      <c r="A146" s="26"/>
      <c r="B146" s="26"/>
      <c r="C146" s="26"/>
      <c r="D146" s="26"/>
      <c r="E146" s="41"/>
      <c r="F146" s="41"/>
      <c r="G146" s="26"/>
      <c r="H146" s="26"/>
      <c r="I146" s="26"/>
      <c r="J146" s="26"/>
      <c r="K146" s="26"/>
    </row>
    <row r="147" spans="1:11" ht="18" customHeight="1" x14ac:dyDescent="0.2">
      <c r="A147" s="26"/>
      <c r="B147" s="26"/>
      <c r="C147" s="26"/>
      <c r="D147" s="26"/>
      <c r="E147" s="41"/>
      <c r="F147" s="41"/>
      <c r="G147" s="26"/>
      <c r="H147" s="26"/>
      <c r="I147" s="26"/>
      <c r="J147" s="26"/>
      <c r="K147" s="26"/>
    </row>
    <row r="148" spans="1:11" ht="18" customHeight="1" x14ac:dyDescent="0.2">
      <c r="A148" s="26"/>
      <c r="B148" s="26"/>
      <c r="C148" s="26"/>
      <c r="D148" s="26"/>
      <c r="E148" s="41"/>
      <c r="F148" s="41"/>
      <c r="G148" s="26"/>
      <c r="H148" s="26"/>
      <c r="I148" s="26"/>
      <c r="J148" s="26"/>
      <c r="K148" s="26"/>
    </row>
    <row r="149" spans="1:11" ht="18" customHeight="1" x14ac:dyDescent="0.2">
      <c r="A149" s="26"/>
      <c r="B149" s="26"/>
      <c r="C149" s="26"/>
      <c r="D149" s="26"/>
      <c r="E149" s="41"/>
      <c r="F149" s="41"/>
      <c r="G149" s="26"/>
      <c r="H149" s="26"/>
      <c r="I149" s="26"/>
      <c r="J149" s="26"/>
      <c r="K149" s="26"/>
    </row>
    <row r="150" spans="1:11" ht="18" customHeight="1" x14ac:dyDescent="0.2">
      <c r="A150" s="26"/>
      <c r="B150" s="26"/>
      <c r="C150" s="26"/>
      <c r="D150" s="26"/>
      <c r="E150" s="41"/>
      <c r="F150" s="41"/>
      <c r="G150" s="26"/>
      <c r="H150" s="26"/>
      <c r="I150" s="26"/>
      <c r="J150" s="26"/>
      <c r="K150" s="26"/>
    </row>
    <row r="151" spans="1:11" ht="18" customHeight="1" x14ac:dyDescent="0.2">
      <c r="A151" s="26"/>
      <c r="B151" s="26"/>
      <c r="C151" s="26"/>
      <c r="D151" s="26"/>
      <c r="E151" s="41"/>
      <c r="F151" s="41"/>
      <c r="G151" s="26"/>
      <c r="H151" s="26"/>
      <c r="I151" s="26"/>
      <c r="J151" s="26"/>
      <c r="K151" s="26"/>
    </row>
    <row r="152" spans="1:11" ht="18" customHeight="1" x14ac:dyDescent="0.2">
      <c r="A152" s="26"/>
      <c r="B152" s="26"/>
      <c r="C152" s="26"/>
      <c r="D152" s="26"/>
      <c r="E152" s="41"/>
      <c r="F152" s="41"/>
      <c r="G152" s="26"/>
      <c r="H152" s="26"/>
      <c r="I152" s="26"/>
      <c r="J152" s="26"/>
      <c r="K152" s="26"/>
    </row>
    <row r="153" spans="1:11" ht="18" customHeight="1" x14ac:dyDescent="0.2">
      <c r="A153" s="26"/>
      <c r="B153" s="26"/>
      <c r="C153" s="26"/>
      <c r="D153" s="26"/>
      <c r="E153" s="41"/>
      <c r="F153" s="41"/>
      <c r="G153" s="26"/>
      <c r="H153" s="26"/>
      <c r="I153" s="26"/>
      <c r="J153" s="26"/>
      <c r="K153" s="26"/>
    </row>
    <row r="154" spans="1:11" ht="18" customHeight="1" x14ac:dyDescent="0.2">
      <c r="A154" s="26"/>
      <c r="B154" s="26"/>
      <c r="C154" s="26"/>
      <c r="D154" s="26"/>
      <c r="E154" s="41"/>
      <c r="F154" s="41"/>
      <c r="G154" s="26"/>
      <c r="H154" s="26"/>
      <c r="I154" s="26"/>
      <c r="J154" s="26"/>
      <c r="K154" s="26"/>
    </row>
    <row r="155" spans="1:11" ht="18" customHeight="1" x14ac:dyDescent="0.2">
      <c r="A155" s="26"/>
      <c r="B155" s="26"/>
      <c r="C155" s="26"/>
      <c r="D155" s="26"/>
      <c r="E155" s="41"/>
      <c r="F155" s="41"/>
      <c r="G155" s="26"/>
      <c r="H155" s="26"/>
      <c r="I155" s="26"/>
      <c r="J155" s="26"/>
      <c r="K155" s="26"/>
    </row>
    <row r="156" spans="1:11" ht="18" customHeight="1" x14ac:dyDescent="0.2">
      <c r="A156" s="26"/>
      <c r="B156" s="26"/>
      <c r="C156" s="26"/>
      <c r="D156" s="26"/>
      <c r="E156" s="41"/>
      <c r="F156" s="41"/>
      <c r="G156" s="26"/>
      <c r="H156" s="26"/>
      <c r="I156" s="26"/>
      <c r="J156" s="26"/>
      <c r="K156" s="26"/>
    </row>
    <row r="157" spans="1:11" ht="18" customHeight="1" x14ac:dyDescent="0.2">
      <c r="A157" s="26"/>
      <c r="B157" s="26"/>
      <c r="C157" s="26"/>
      <c r="D157" s="26"/>
      <c r="E157" s="41"/>
      <c r="F157" s="41"/>
      <c r="G157" s="26"/>
      <c r="H157" s="26"/>
      <c r="I157" s="26"/>
      <c r="J157" s="26"/>
      <c r="K157" s="26"/>
    </row>
    <row r="158" spans="1:11" ht="18" customHeight="1" x14ac:dyDescent="0.2">
      <c r="A158" s="26"/>
      <c r="B158" s="26"/>
      <c r="C158" s="26"/>
      <c r="D158" s="26"/>
      <c r="E158" s="41"/>
      <c r="F158" s="41"/>
      <c r="G158" s="26"/>
      <c r="H158" s="26"/>
      <c r="I158" s="26"/>
      <c r="J158" s="26"/>
      <c r="K158" s="26"/>
    </row>
    <row r="159" spans="1:11" ht="18" customHeight="1" x14ac:dyDescent="0.2">
      <c r="A159" s="26"/>
      <c r="B159" s="26"/>
      <c r="C159" s="26"/>
      <c r="D159" s="26"/>
      <c r="E159" s="41"/>
      <c r="F159" s="41"/>
      <c r="G159" s="26"/>
      <c r="H159" s="26"/>
      <c r="I159" s="26"/>
      <c r="J159" s="26"/>
      <c r="K159" s="26"/>
    </row>
    <row r="160" spans="1:11" ht="18" customHeight="1" x14ac:dyDescent="0.2">
      <c r="A160" s="26"/>
      <c r="B160" s="26"/>
      <c r="C160" s="26"/>
      <c r="D160" s="26"/>
      <c r="E160" s="41"/>
      <c r="F160" s="41"/>
      <c r="G160" s="26"/>
      <c r="H160" s="26"/>
      <c r="I160" s="26"/>
      <c r="J160" s="26"/>
      <c r="K160" s="26"/>
    </row>
    <row r="161" spans="1:11" ht="18" customHeight="1" x14ac:dyDescent="0.2">
      <c r="A161" s="26"/>
      <c r="B161" s="26"/>
      <c r="C161" s="26"/>
      <c r="D161" s="26"/>
      <c r="E161" s="41"/>
      <c r="F161" s="41"/>
      <c r="G161" s="26"/>
      <c r="H161" s="26"/>
      <c r="I161" s="26"/>
      <c r="J161" s="26"/>
      <c r="K161" s="26"/>
    </row>
    <row r="162" spans="1:11" ht="18" customHeight="1" x14ac:dyDescent="0.2">
      <c r="A162" s="26"/>
      <c r="B162" s="26"/>
      <c r="C162" s="26"/>
      <c r="D162" s="26"/>
      <c r="E162" s="41"/>
      <c r="F162" s="41"/>
      <c r="G162" s="26"/>
      <c r="H162" s="26"/>
      <c r="I162" s="26"/>
      <c r="J162" s="26"/>
      <c r="K162" s="26"/>
    </row>
    <row r="163" spans="1:11" ht="18" customHeight="1" x14ac:dyDescent="0.2">
      <c r="A163" s="26"/>
      <c r="B163" s="26"/>
      <c r="C163" s="26"/>
      <c r="D163" s="26"/>
      <c r="E163" s="41"/>
      <c r="F163" s="41"/>
      <c r="G163" s="26"/>
      <c r="H163" s="26"/>
      <c r="I163" s="26"/>
      <c r="J163" s="26"/>
      <c r="K163" s="26"/>
    </row>
    <row r="164" spans="1:11" ht="18" customHeight="1" x14ac:dyDescent="0.2">
      <c r="A164" s="26"/>
      <c r="B164" s="26"/>
      <c r="C164" s="26"/>
      <c r="D164" s="26"/>
      <c r="E164" s="41"/>
      <c r="F164" s="41"/>
      <c r="G164" s="26"/>
      <c r="H164" s="26"/>
      <c r="I164" s="26"/>
      <c r="J164" s="26"/>
      <c r="K164" s="26"/>
    </row>
    <row r="165" spans="1:11" ht="18" customHeight="1" x14ac:dyDescent="0.2">
      <c r="A165" s="26"/>
      <c r="B165" s="26"/>
      <c r="C165" s="26"/>
      <c r="D165" s="26"/>
      <c r="E165" s="41"/>
      <c r="F165" s="41"/>
      <c r="G165" s="26"/>
      <c r="H165" s="26"/>
      <c r="I165" s="26"/>
      <c r="J165" s="26"/>
      <c r="K165" s="26"/>
    </row>
    <row r="166" spans="1:11" ht="18" customHeight="1" x14ac:dyDescent="0.2">
      <c r="A166" s="26"/>
      <c r="B166" s="26"/>
      <c r="C166" s="26"/>
      <c r="D166" s="26"/>
      <c r="E166" s="41"/>
      <c r="F166" s="41"/>
      <c r="G166" s="26"/>
      <c r="H166" s="26"/>
      <c r="I166" s="26"/>
      <c r="J166" s="26"/>
      <c r="K166" s="26"/>
    </row>
    <row r="167" spans="1:11" ht="18" customHeight="1" x14ac:dyDescent="0.2">
      <c r="A167" s="26"/>
      <c r="B167" s="26"/>
      <c r="C167" s="26"/>
      <c r="D167" s="26"/>
      <c r="E167" s="41"/>
      <c r="F167" s="41"/>
      <c r="G167" s="26"/>
      <c r="H167" s="26"/>
      <c r="I167" s="26"/>
      <c r="J167" s="26"/>
      <c r="K167" s="26"/>
    </row>
    <row r="168" spans="1:11" ht="18" customHeight="1" x14ac:dyDescent="0.2">
      <c r="A168" s="26"/>
      <c r="B168" s="26"/>
      <c r="C168" s="26"/>
      <c r="D168" s="26"/>
      <c r="E168" s="41"/>
      <c r="F168" s="41"/>
      <c r="G168" s="26"/>
      <c r="H168" s="26"/>
      <c r="I168" s="26"/>
      <c r="J168" s="26"/>
      <c r="K168" s="26"/>
    </row>
    <row r="169" spans="1:11" ht="18" customHeight="1" x14ac:dyDescent="0.2">
      <c r="A169" s="26"/>
      <c r="B169" s="26"/>
      <c r="C169" s="26"/>
      <c r="D169" s="26"/>
      <c r="E169" s="41"/>
      <c r="F169" s="41"/>
      <c r="G169" s="26"/>
      <c r="H169" s="26"/>
      <c r="I169" s="26"/>
      <c r="J169" s="26"/>
      <c r="K169" s="26"/>
    </row>
    <row r="170" spans="1:11" ht="18" customHeight="1" x14ac:dyDescent="0.2">
      <c r="A170" s="26"/>
      <c r="B170" s="26"/>
      <c r="C170" s="26"/>
      <c r="D170" s="26"/>
      <c r="E170" s="41"/>
      <c r="F170" s="41"/>
      <c r="G170" s="26"/>
      <c r="H170" s="26"/>
      <c r="I170" s="26"/>
      <c r="J170" s="26"/>
      <c r="K170" s="26"/>
    </row>
    <row r="171" spans="1:11" ht="18" customHeight="1" x14ac:dyDescent="0.2">
      <c r="A171" s="26"/>
      <c r="B171" s="26"/>
      <c r="C171" s="26"/>
      <c r="D171" s="26"/>
      <c r="E171" s="41"/>
      <c r="F171" s="41"/>
      <c r="G171" s="26"/>
      <c r="H171" s="26"/>
      <c r="I171" s="26"/>
      <c r="J171" s="26"/>
      <c r="K171" s="26"/>
    </row>
    <row r="172" spans="1:11" ht="18" customHeight="1" x14ac:dyDescent="0.2">
      <c r="A172" s="26"/>
      <c r="B172" s="26"/>
      <c r="C172" s="26"/>
      <c r="D172" s="26"/>
      <c r="E172" s="41"/>
      <c r="F172" s="41"/>
      <c r="G172" s="26"/>
      <c r="H172" s="26"/>
      <c r="I172" s="26"/>
      <c r="J172" s="26"/>
      <c r="K172" s="26"/>
    </row>
    <row r="173" spans="1:11" ht="18" customHeight="1" x14ac:dyDescent="0.2">
      <c r="A173" s="26"/>
      <c r="B173" s="26"/>
      <c r="C173" s="26"/>
      <c r="D173" s="26"/>
      <c r="E173" s="41"/>
      <c r="F173" s="41"/>
      <c r="G173" s="26"/>
      <c r="H173" s="26"/>
      <c r="I173" s="26"/>
      <c r="J173" s="26"/>
      <c r="K173" s="26"/>
    </row>
    <row r="174" spans="1:11" ht="18" customHeight="1" x14ac:dyDescent="0.2">
      <c r="A174" s="26"/>
      <c r="B174" s="26"/>
      <c r="C174" s="26"/>
      <c r="D174" s="26"/>
      <c r="E174" s="41"/>
      <c r="F174" s="41"/>
      <c r="G174" s="26"/>
      <c r="H174" s="26"/>
      <c r="I174" s="26"/>
      <c r="J174" s="26"/>
      <c r="K174" s="26"/>
    </row>
    <row r="175" spans="1:11" ht="18" customHeight="1" x14ac:dyDescent="0.2">
      <c r="A175" s="26"/>
      <c r="B175" s="26"/>
      <c r="C175" s="26"/>
      <c r="D175" s="26"/>
      <c r="E175" s="41"/>
      <c r="F175" s="41"/>
      <c r="G175" s="26"/>
      <c r="H175" s="26"/>
      <c r="I175" s="26"/>
      <c r="J175" s="26"/>
      <c r="K175" s="26"/>
    </row>
    <row r="176" spans="1:11" ht="18" customHeight="1" x14ac:dyDescent="0.2">
      <c r="A176" s="26"/>
      <c r="B176" s="26"/>
      <c r="C176" s="26"/>
      <c r="D176" s="26"/>
      <c r="E176" s="41"/>
      <c r="F176" s="41"/>
      <c r="G176" s="26"/>
      <c r="H176" s="26"/>
      <c r="I176" s="26"/>
      <c r="J176" s="26"/>
      <c r="K176" s="26"/>
    </row>
    <row r="177" spans="1:11" ht="18" customHeight="1" x14ac:dyDescent="0.2">
      <c r="A177" s="26"/>
      <c r="B177" s="26"/>
      <c r="C177" s="26"/>
      <c r="D177" s="26"/>
      <c r="E177" s="41"/>
      <c r="F177" s="41"/>
      <c r="G177" s="26"/>
      <c r="H177" s="26"/>
      <c r="I177" s="26"/>
      <c r="J177" s="26"/>
      <c r="K177" s="26"/>
    </row>
    <row r="178" spans="1:11" ht="18" customHeight="1" x14ac:dyDescent="0.2">
      <c r="A178" s="26"/>
      <c r="B178" s="26"/>
      <c r="C178" s="26"/>
      <c r="D178" s="26"/>
      <c r="E178" s="41"/>
      <c r="F178" s="41"/>
      <c r="G178" s="26"/>
      <c r="H178" s="26"/>
      <c r="I178" s="26"/>
      <c r="J178" s="26"/>
      <c r="K178" s="26"/>
    </row>
    <row r="179" spans="1:11" ht="18" customHeight="1" x14ac:dyDescent="0.2">
      <c r="A179" s="26"/>
      <c r="B179" s="26"/>
      <c r="C179" s="26"/>
      <c r="D179" s="26"/>
      <c r="E179" s="41"/>
      <c r="F179" s="41"/>
      <c r="G179" s="26"/>
      <c r="H179" s="26"/>
      <c r="I179" s="26"/>
      <c r="J179" s="26"/>
      <c r="K179" s="26"/>
    </row>
    <row r="180" spans="1:11" ht="18" customHeight="1" x14ac:dyDescent="0.2">
      <c r="A180" s="26"/>
      <c r="B180" s="26"/>
      <c r="C180" s="26"/>
      <c r="D180" s="26"/>
      <c r="E180" s="41"/>
      <c r="F180" s="41"/>
      <c r="G180" s="26"/>
      <c r="H180" s="26"/>
      <c r="I180" s="26"/>
      <c r="J180" s="26"/>
      <c r="K180" s="26"/>
    </row>
    <row r="181" spans="1:11" ht="18" customHeight="1" x14ac:dyDescent="0.2">
      <c r="A181" s="26"/>
      <c r="B181" s="26"/>
      <c r="C181" s="26"/>
      <c r="D181" s="26"/>
      <c r="E181" s="41"/>
      <c r="F181" s="41"/>
      <c r="G181" s="26"/>
      <c r="H181" s="26"/>
      <c r="I181" s="26"/>
      <c r="J181" s="26"/>
      <c r="K181" s="26"/>
    </row>
    <row r="182" spans="1:11" ht="18" customHeight="1" x14ac:dyDescent="0.2">
      <c r="A182" s="26"/>
      <c r="B182" s="26"/>
      <c r="C182" s="26"/>
      <c r="D182" s="26"/>
      <c r="E182" s="41"/>
      <c r="F182" s="41"/>
      <c r="G182" s="26"/>
      <c r="H182" s="26"/>
      <c r="I182" s="26"/>
      <c r="J182" s="26"/>
      <c r="K182" s="26"/>
    </row>
    <row r="183" spans="1:11" ht="18" customHeight="1" x14ac:dyDescent="0.2">
      <c r="A183" s="26"/>
      <c r="B183" s="26"/>
      <c r="C183" s="26"/>
      <c r="D183" s="26"/>
      <c r="E183" s="41"/>
      <c r="F183" s="41"/>
      <c r="G183" s="26"/>
      <c r="H183" s="26"/>
      <c r="I183" s="26"/>
      <c r="J183" s="26"/>
      <c r="K183" s="26"/>
    </row>
    <row r="184" spans="1:11" ht="18" customHeight="1" x14ac:dyDescent="0.2">
      <c r="A184" s="26"/>
      <c r="B184" s="26"/>
      <c r="C184" s="26"/>
      <c r="D184" s="26"/>
      <c r="E184" s="41"/>
      <c r="F184" s="41"/>
      <c r="G184" s="26"/>
      <c r="H184" s="26"/>
      <c r="I184" s="26"/>
      <c r="J184" s="26"/>
      <c r="K184" s="26"/>
    </row>
    <row r="185" spans="1:11" ht="18" customHeight="1" x14ac:dyDescent="0.2">
      <c r="A185" s="26"/>
      <c r="B185" s="26"/>
      <c r="C185" s="26"/>
      <c r="D185" s="26"/>
      <c r="E185" s="41"/>
      <c r="F185" s="41"/>
      <c r="G185" s="26"/>
      <c r="H185" s="26"/>
      <c r="I185" s="26"/>
      <c r="J185" s="26"/>
      <c r="K185" s="26"/>
    </row>
    <row r="186" spans="1:11" ht="18" customHeight="1" x14ac:dyDescent="0.2">
      <c r="A186" s="26"/>
      <c r="B186" s="26"/>
      <c r="C186" s="26"/>
      <c r="D186" s="26"/>
      <c r="E186" s="41"/>
      <c r="F186" s="41"/>
      <c r="G186" s="26"/>
      <c r="H186" s="26"/>
      <c r="I186" s="26"/>
      <c r="J186" s="26"/>
      <c r="K186" s="26"/>
    </row>
    <row r="187" spans="1:11" ht="18" customHeight="1" x14ac:dyDescent="0.2">
      <c r="A187" s="26"/>
      <c r="B187" s="26"/>
      <c r="C187" s="26"/>
      <c r="D187" s="26"/>
      <c r="E187" s="41"/>
      <c r="F187" s="41"/>
      <c r="G187" s="26"/>
      <c r="H187" s="26"/>
      <c r="I187" s="26"/>
      <c r="J187" s="26"/>
      <c r="K187" s="26"/>
    </row>
    <row r="188" spans="1:11" ht="18" customHeight="1" x14ac:dyDescent="0.2">
      <c r="A188" s="26"/>
      <c r="B188" s="26"/>
      <c r="C188" s="26"/>
      <c r="D188" s="26"/>
      <c r="E188" s="41"/>
      <c r="F188" s="41"/>
      <c r="G188" s="26"/>
      <c r="H188" s="26"/>
      <c r="I188" s="26"/>
      <c r="J188" s="26"/>
      <c r="K188" s="26"/>
    </row>
    <row r="189" spans="1:11" ht="18" customHeight="1" x14ac:dyDescent="0.2">
      <c r="A189" s="26"/>
      <c r="B189" s="26"/>
      <c r="C189" s="26"/>
      <c r="D189" s="26"/>
      <c r="E189" s="41"/>
      <c r="F189" s="41"/>
      <c r="G189" s="26"/>
      <c r="H189" s="26"/>
      <c r="I189" s="26"/>
      <c r="J189" s="26"/>
      <c r="K189" s="26"/>
    </row>
    <row r="190" spans="1:11" ht="18" customHeight="1" x14ac:dyDescent="0.2">
      <c r="A190" s="26"/>
      <c r="B190" s="26"/>
      <c r="C190" s="26"/>
      <c r="D190" s="26"/>
      <c r="E190" s="41"/>
      <c r="F190" s="41"/>
      <c r="G190" s="26"/>
      <c r="H190" s="26"/>
      <c r="I190" s="26"/>
      <c r="J190" s="26"/>
      <c r="K190" s="26"/>
    </row>
    <row r="191" spans="1:11" ht="18" customHeight="1" x14ac:dyDescent="0.2">
      <c r="A191" s="26"/>
      <c r="B191" s="26"/>
      <c r="C191" s="26"/>
      <c r="D191" s="26"/>
      <c r="E191" s="41"/>
      <c r="F191" s="41"/>
      <c r="G191" s="26"/>
      <c r="H191" s="26"/>
      <c r="I191" s="26"/>
      <c r="J191" s="26"/>
      <c r="K191" s="26"/>
    </row>
    <row r="192" spans="1:11" ht="18" customHeight="1" x14ac:dyDescent="0.2">
      <c r="A192" s="26"/>
      <c r="B192" s="26"/>
      <c r="C192" s="26"/>
      <c r="D192" s="26"/>
      <c r="E192" s="41"/>
      <c r="F192" s="41"/>
      <c r="G192" s="26"/>
      <c r="H192" s="26"/>
      <c r="I192" s="26"/>
      <c r="J192" s="26"/>
      <c r="K192" s="26"/>
    </row>
    <row r="193" spans="1:11" ht="18" customHeight="1" x14ac:dyDescent="0.2">
      <c r="A193" s="26"/>
      <c r="B193" s="26"/>
      <c r="C193" s="26"/>
      <c r="D193" s="26"/>
      <c r="E193" s="41"/>
      <c r="F193" s="41"/>
      <c r="G193" s="26"/>
      <c r="H193" s="26"/>
      <c r="I193" s="26"/>
      <c r="J193" s="26"/>
      <c r="K193" s="26"/>
    </row>
    <row r="194" spans="1:11" ht="18" customHeight="1" x14ac:dyDescent="0.2">
      <c r="A194" s="26"/>
      <c r="B194" s="26"/>
      <c r="C194" s="26"/>
      <c r="D194" s="26"/>
      <c r="E194" s="41"/>
      <c r="F194" s="41"/>
      <c r="G194" s="26"/>
      <c r="H194" s="26"/>
      <c r="I194" s="26"/>
      <c r="J194" s="26"/>
      <c r="K194" s="26"/>
    </row>
    <row r="195" spans="1:11" ht="18" customHeight="1" x14ac:dyDescent="0.2">
      <c r="A195" s="26"/>
      <c r="B195" s="26"/>
      <c r="C195" s="26"/>
      <c r="D195" s="26"/>
      <c r="E195" s="41"/>
      <c r="F195" s="41"/>
      <c r="G195" s="26"/>
      <c r="H195" s="26"/>
      <c r="I195" s="26"/>
      <c r="J195" s="26"/>
      <c r="K195" s="26"/>
    </row>
    <row r="196" spans="1:11" ht="18" customHeight="1" x14ac:dyDescent="0.2">
      <c r="A196" s="26"/>
      <c r="B196" s="26"/>
      <c r="C196" s="26"/>
      <c r="D196" s="26"/>
      <c r="E196" s="41"/>
      <c r="F196" s="41"/>
      <c r="G196" s="26"/>
      <c r="H196" s="26"/>
      <c r="I196" s="26"/>
      <c r="J196" s="26"/>
      <c r="K196" s="26"/>
    </row>
    <row r="197" spans="1:11" ht="18" customHeight="1" x14ac:dyDescent="0.2">
      <c r="A197" s="26"/>
      <c r="B197" s="26"/>
      <c r="C197" s="26"/>
      <c r="D197" s="26"/>
      <c r="E197" s="41"/>
      <c r="F197" s="41"/>
      <c r="G197" s="26"/>
      <c r="H197" s="26"/>
      <c r="I197" s="26"/>
      <c r="J197" s="26"/>
      <c r="K197" s="26"/>
    </row>
    <row r="198" spans="1:11" ht="18" customHeight="1" x14ac:dyDescent="0.2">
      <c r="A198" s="26"/>
      <c r="B198" s="26"/>
      <c r="C198" s="26"/>
      <c r="D198" s="26"/>
      <c r="E198" s="41"/>
      <c r="F198" s="41"/>
      <c r="G198" s="26"/>
      <c r="H198" s="26"/>
      <c r="I198" s="26"/>
      <c r="J198" s="26"/>
      <c r="K198" s="26"/>
    </row>
    <row r="199" spans="1:11" ht="18" customHeight="1" x14ac:dyDescent="0.2">
      <c r="A199" s="26"/>
      <c r="B199" s="26"/>
      <c r="C199" s="26"/>
      <c r="D199" s="26"/>
      <c r="E199" s="41"/>
      <c r="F199" s="41"/>
      <c r="G199" s="26"/>
      <c r="H199" s="26"/>
      <c r="I199" s="26"/>
      <c r="J199" s="26"/>
      <c r="K199" s="26"/>
    </row>
    <row r="200" spans="1:11" ht="18" customHeight="1" x14ac:dyDescent="0.2">
      <c r="A200" s="26"/>
      <c r="B200" s="26"/>
      <c r="C200" s="26"/>
      <c r="D200" s="26"/>
      <c r="E200" s="41"/>
      <c r="F200" s="41"/>
      <c r="G200" s="26"/>
      <c r="H200" s="26"/>
      <c r="I200" s="26"/>
      <c r="J200" s="26"/>
      <c r="K200" s="26"/>
    </row>
    <row r="201" spans="1:11" ht="18" customHeight="1" x14ac:dyDescent="0.2">
      <c r="A201" s="26"/>
      <c r="B201" s="26"/>
      <c r="C201" s="26"/>
      <c r="D201" s="26"/>
      <c r="E201" s="41"/>
      <c r="F201" s="41"/>
      <c r="G201" s="26"/>
      <c r="H201" s="26"/>
      <c r="I201" s="26"/>
      <c r="J201" s="26"/>
      <c r="K201" s="26"/>
    </row>
    <row r="202" spans="1:11" ht="18" customHeight="1" x14ac:dyDescent="0.2">
      <c r="A202" s="26"/>
      <c r="B202" s="26"/>
      <c r="C202" s="26"/>
      <c r="D202" s="26"/>
      <c r="E202" s="41"/>
      <c r="F202" s="41"/>
      <c r="G202" s="26"/>
      <c r="H202" s="26"/>
      <c r="I202" s="26"/>
      <c r="J202" s="26"/>
      <c r="K202" s="26"/>
    </row>
    <row r="203" spans="1:11" ht="18" customHeight="1" x14ac:dyDescent="0.2">
      <c r="A203" s="26"/>
      <c r="B203" s="26"/>
      <c r="C203" s="26"/>
      <c r="D203" s="26"/>
      <c r="E203" s="41"/>
      <c r="F203" s="41"/>
      <c r="G203" s="26"/>
      <c r="H203" s="26"/>
      <c r="I203" s="26"/>
      <c r="J203" s="26"/>
      <c r="K203" s="26"/>
    </row>
    <row r="204" spans="1:11" ht="18" customHeight="1" x14ac:dyDescent="0.2">
      <c r="A204" s="26"/>
      <c r="B204" s="26"/>
      <c r="C204" s="26"/>
      <c r="D204" s="26"/>
      <c r="E204" s="41"/>
      <c r="F204" s="41"/>
      <c r="G204" s="26"/>
      <c r="H204" s="26"/>
      <c r="I204" s="26"/>
      <c r="J204" s="26"/>
      <c r="K204" s="26"/>
    </row>
    <row r="205" spans="1:11" ht="18" customHeight="1" x14ac:dyDescent="0.2">
      <c r="A205" s="26"/>
      <c r="B205" s="26"/>
      <c r="C205" s="26"/>
      <c r="D205" s="26"/>
      <c r="E205" s="41"/>
      <c r="F205" s="41"/>
      <c r="G205" s="26"/>
      <c r="H205" s="26"/>
      <c r="I205" s="26"/>
      <c r="J205" s="26"/>
      <c r="K205" s="26"/>
    </row>
    <row r="206" spans="1:11" ht="18" customHeight="1" x14ac:dyDescent="0.2">
      <c r="A206" s="26"/>
      <c r="B206" s="26"/>
      <c r="C206" s="26"/>
      <c r="D206" s="26"/>
      <c r="E206" s="41"/>
      <c r="F206" s="41"/>
      <c r="G206" s="26"/>
      <c r="H206" s="26"/>
      <c r="I206" s="26"/>
      <c r="J206" s="26"/>
      <c r="K206" s="26"/>
    </row>
    <row r="207" spans="1:11" ht="18" customHeight="1" x14ac:dyDescent="0.2">
      <c r="A207" s="26"/>
      <c r="B207" s="26"/>
      <c r="C207" s="26"/>
      <c r="D207" s="26"/>
      <c r="E207" s="41"/>
      <c r="F207" s="41"/>
      <c r="G207" s="26"/>
      <c r="H207" s="26"/>
      <c r="I207" s="26"/>
      <c r="J207" s="26"/>
      <c r="K207" s="26"/>
    </row>
    <row r="208" spans="1:11" ht="18" customHeight="1" x14ac:dyDescent="0.2">
      <c r="A208" s="26"/>
      <c r="B208" s="26"/>
      <c r="C208" s="26"/>
      <c r="D208" s="26"/>
      <c r="E208" s="41"/>
      <c r="F208" s="41"/>
      <c r="G208" s="26"/>
      <c r="H208" s="26"/>
      <c r="I208" s="26"/>
      <c r="J208" s="26"/>
      <c r="K208" s="26"/>
    </row>
    <row r="209" spans="1:11" ht="18" customHeight="1" x14ac:dyDescent="0.2">
      <c r="A209" s="26"/>
      <c r="B209" s="26"/>
      <c r="C209" s="26"/>
      <c r="D209" s="26"/>
      <c r="E209" s="41"/>
      <c r="F209" s="41"/>
      <c r="G209" s="26"/>
      <c r="H209" s="26"/>
      <c r="I209" s="26"/>
      <c r="J209" s="26"/>
      <c r="K209" s="26"/>
    </row>
    <row r="210" spans="1:11" ht="18" customHeight="1" x14ac:dyDescent="0.2">
      <c r="A210" s="26"/>
      <c r="B210" s="26"/>
      <c r="C210" s="26"/>
      <c r="D210" s="26"/>
      <c r="E210" s="41"/>
      <c r="F210" s="41"/>
      <c r="G210" s="26"/>
      <c r="H210" s="26"/>
      <c r="I210" s="26"/>
      <c r="J210" s="26"/>
      <c r="K210" s="26"/>
    </row>
    <row r="211" spans="1:11" ht="18" customHeight="1" x14ac:dyDescent="0.2">
      <c r="A211" s="26"/>
      <c r="B211" s="26"/>
      <c r="C211" s="26"/>
      <c r="D211" s="26"/>
      <c r="E211" s="41"/>
      <c r="F211" s="41"/>
      <c r="G211" s="26"/>
      <c r="H211" s="26"/>
      <c r="I211" s="26"/>
      <c r="J211" s="26"/>
      <c r="K211" s="26"/>
    </row>
    <row r="212" spans="1:11" ht="18" customHeight="1" x14ac:dyDescent="0.2">
      <c r="A212" s="26"/>
      <c r="B212" s="26"/>
      <c r="C212" s="26"/>
      <c r="D212" s="26"/>
      <c r="E212" s="41"/>
      <c r="F212" s="41"/>
      <c r="G212" s="26"/>
      <c r="H212" s="26"/>
      <c r="I212" s="26"/>
      <c r="J212" s="26"/>
      <c r="K212" s="26"/>
    </row>
    <row r="213" spans="1:11" ht="18" customHeight="1" x14ac:dyDescent="0.2">
      <c r="A213" s="26"/>
      <c r="B213" s="26"/>
      <c r="C213" s="26"/>
      <c r="D213" s="26"/>
      <c r="E213" s="41"/>
      <c r="F213" s="41"/>
      <c r="G213" s="26"/>
      <c r="H213" s="26"/>
      <c r="I213" s="26"/>
      <c r="J213" s="26"/>
      <c r="K213" s="26"/>
    </row>
    <row r="214" spans="1:11" ht="18" customHeight="1" x14ac:dyDescent="0.2">
      <c r="A214" s="26"/>
      <c r="B214" s="26"/>
      <c r="C214" s="26"/>
      <c r="D214" s="26"/>
      <c r="E214" s="41"/>
      <c r="F214" s="41"/>
      <c r="G214" s="26"/>
      <c r="H214" s="26"/>
      <c r="I214" s="26"/>
      <c r="J214" s="26"/>
      <c r="K214" s="26"/>
    </row>
    <row r="215" spans="1:11" ht="18" customHeight="1" x14ac:dyDescent="0.2">
      <c r="A215" s="26"/>
      <c r="B215" s="26"/>
      <c r="C215" s="26"/>
      <c r="D215" s="26"/>
      <c r="E215" s="41"/>
      <c r="F215" s="41"/>
      <c r="G215" s="26"/>
      <c r="H215" s="26"/>
      <c r="I215" s="26"/>
      <c r="J215" s="26"/>
      <c r="K215" s="26"/>
    </row>
    <row r="216" spans="1:11" ht="18" customHeight="1" x14ac:dyDescent="0.2">
      <c r="A216" s="26"/>
      <c r="B216" s="26"/>
      <c r="C216" s="26"/>
      <c r="D216" s="26"/>
      <c r="E216" s="41"/>
      <c r="F216" s="41"/>
      <c r="G216" s="26"/>
      <c r="H216" s="26"/>
      <c r="I216" s="26"/>
      <c r="J216" s="26"/>
      <c r="K216" s="26"/>
    </row>
    <row r="217" spans="1:11" ht="18" customHeight="1" x14ac:dyDescent="0.2">
      <c r="A217" s="26"/>
      <c r="B217" s="26"/>
      <c r="C217" s="26"/>
      <c r="D217" s="26"/>
      <c r="E217" s="41"/>
      <c r="F217" s="41"/>
      <c r="G217" s="26"/>
      <c r="H217" s="26"/>
      <c r="I217" s="26"/>
      <c r="J217" s="26"/>
      <c r="K217" s="26"/>
    </row>
    <row r="218" spans="1:11" ht="18" customHeight="1" x14ac:dyDescent="0.2">
      <c r="A218" s="26"/>
      <c r="B218" s="26"/>
      <c r="C218" s="26"/>
      <c r="D218" s="26"/>
      <c r="E218" s="41"/>
      <c r="F218" s="41"/>
      <c r="G218" s="26"/>
      <c r="H218" s="26"/>
      <c r="I218" s="26"/>
      <c r="J218" s="26"/>
      <c r="K218" s="26"/>
    </row>
    <row r="219" spans="1:11" ht="18" customHeight="1" x14ac:dyDescent="0.2">
      <c r="A219" s="26"/>
      <c r="B219" s="26"/>
      <c r="C219" s="26"/>
      <c r="D219" s="26"/>
      <c r="E219" s="41"/>
      <c r="F219" s="41"/>
      <c r="G219" s="26"/>
      <c r="H219" s="26"/>
      <c r="I219" s="26"/>
      <c r="J219" s="26"/>
      <c r="K219" s="26"/>
    </row>
    <row r="220" spans="1:11" ht="18" customHeight="1" x14ac:dyDescent="0.2">
      <c r="A220" s="26"/>
      <c r="B220" s="26"/>
      <c r="C220" s="26"/>
      <c r="D220" s="26"/>
      <c r="E220" s="41"/>
      <c r="F220" s="41"/>
      <c r="G220" s="26"/>
      <c r="H220" s="26"/>
      <c r="I220" s="26"/>
      <c r="J220" s="26"/>
      <c r="K220" s="26"/>
    </row>
    <row r="221" spans="1:11" ht="18" customHeight="1" x14ac:dyDescent="0.2">
      <c r="A221" s="26"/>
      <c r="B221" s="26"/>
      <c r="C221" s="26"/>
      <c r="D221" s="26"/>
      <c r="E221" s="41"/>
      <c r="F221" s="41"/>
      <c r="G221" s="26"/>
      <c r="H221" s="26"/>
      <c r="I221" s="26"/>
      <c r="J221" s="26"/>
      <c r="K221" s="26"/>
    </row>
    <row r="222" spans="1:11" ht="18" customHeight="1" x14ac:dyDescent="0.2">
      <c r="A222" s="26"/>
      <c r="B222" s="26"/>
      <c r="C222" s="26"/>
      <c r="D222" s="26"/>
      <c r="E222" s="41"/>
      <c r="F222" s="41"/>
      <c r="G222" s="26"/>
      <c r="H222" s="26"/>
      <c r="I222" s="26"/>
      <c r="J222" s="26"/>
      <c r="K222" s="26"/>
    </row>
    <row r="223" spans="1:11" ht="18" customHeight="1" x14ac:dyDescent="0.2">
      <c r="A223" s="26"/>
      <c r="B223" s="26"/>
      <c r="C223" s="26"/>
      <c r="D223" s="26"/>
      <c r="E223" s="41"/>
      <c r="F223" s="41"/>
      <c r="G223" s="26"/>
      <c r="H223" s="26"/>
      <c r="I223" s="26"/>
      <c r="J223" s="26"/>
      <c r="K223" s="26"/>
    </row>
    <row r="224" spans="1:11" ht="18" customHeight="1" x14ac:dyDescent="0.2">
      <c r="A224" s="26"/>
      <c r="B224" s="26"/>
      <c r="C224" s="26"/>
      <c r="D224" s="26"/>
      <c r="E224" s="41"/>
      <c r="F224" s="41"/>
      <c r="G224" s="26"/>
      <c r="H224" s="26"/>
      <c r="I224" s="26"/>
      <c r="J224" s="26"/>
      <c r="K224" s="26"/>
    </row>
    <row r="225" spans="1:11" ht="18" customHeight="1" x14ac:dyDescent="0.2">
      <c r="A225" s="26"/>
      <c r="B225" s="26"/>
      <c r="C225" s="26"/>
      <c r="D225" s="26"/>
      <c r="E225" s="41"/>
      <c r="F225" s="41"/>
      <c r="G225" s="26"/>
      <c r="H225" s="26"/>
      <c r="I225" s="26"/>
      <c r="J225" s="26"/>
      <c r="K225" s="26"/>
    </row>
    <row r="226" spans="1:11" ht="18" customHeight="1" x14ac:dyDescent="0.2">
      <c r="A226" s="26"/>
      <c r="B226" s="26"/>
      <c r="C226" s="26"/>
      <c r="D226" s="26"/>
      <c r="E226" s="41"/>
      <c r="F226" s="41"/>
      <c r="G226" s="26"/>
      <c r="H226" s="26"/>
      <c r="I226" s="26"/>
      <c r="J226" s="26"/>
      <c r="K226" s="26"/>
    </row>
    <row r="227" spans="1:11" ht="18" customHeight="1" x14ac:dyDescent="0.2">
      <c r="A227" s="26"/>
      <c r="B227" s="26"/>
      <c r="C227" s="26"/>
      <c r="D227" s="26"/>
      <c r="E227" s="41"/>
      <c r="F227" s="41"/>
      <c r="G227" s="26"/>
      <c r="H227" s="26"/>
      <c r="I227" s="26"/>
      <c r="J227" s="26"/>
      <c r="K227" s="26"/>
    </row>
    <row r="228" spans="1:11" ht="18" customHeight="1" x14ac:dyDescent="0.2">
      <c r="A228" s="26"/>
      <c r="B228" s="26"/>
      <c r="C228" s="26"/>
      <c r="D228" s="26"/>
      <c r="E228" s="41"/>
      <c r="F228" s="41"/>
      <c r="G228" s="26"/>
      <c r="H228" s="26"/>
      <c r="I228" s="26"/>
      <c r="J228" s="26"/>
      <c r="K228" s="26"/>
    </row>
    <row r="229" spans="1:11" ht="18" customHeight="1" x14ac:dyDescent="0.2">
      <c r="A229" s="26"/>
      <c r="B229" s="26"/>
      <c r="C229" s="26"/>
      <c r="D229" s="26"/>
      <c r="E229" s="41"/>
      <c r="F229" s="41"/>
      <c r="G229" s="26"/>
      <c r="H229" s="26"/>
      <c r="I229" s="26"/>
      <c r="J229" s="26"/>
      <c r="K229" s="26"/>
    </row>
    <row r="230" spans="1:11" ht="18" customHeight="1" x14ac:dyDescent="0.2">
      <c r="A230" s="26"/>
      <c r="B230" s="26"/>
      <c r="C230" s="26"/>
      <c r="D230" s="26"/>
      <c r="E230" s="41"/>
      <c r="F230" s="41"/>
      <c r="G230" s="26"/>
      <c r="H230" s="26"/>
      <c r="I230" s="26"/>
      <c r="J230" s="26"/>
      <c r="K230" s="26"/>
    </row>
    <row r="231" spans="1:11" ht="18" customHeight="1" x14ac:dyDescent="0.2">
      <c r="A231" s="26"/>
      <c r="B231" s="26"/>
      <c r="C231" s="26"/>
      <c r="D231" s="26"/>
      <c r="E231" s="41"/>
      <c r="F231" s="41"/>
      <c r="G231" s="26"/>
      <c r="H231" s="26"/>
      <c r="I231" s="26"/>
      <c r="J231" s="26"/>
      <c r="K231" s="26"/>
    </row>
    <row r="232" spans="1:11" ht="18" customHeight="1" x14ac:dyDescent="0.2">
      <c r="A232" s="26"/>
      <c r="B232" s="26"/>
      <c r="C232" s="26"/>
      <c r="D232" s="26"/>
      <c r="E232" s="41"/>
      <c r="F232" s="41"/>
      <c r="G232" s="26"/>
      <c r="H232" s="26"/>
      <c r="I232" s="26"/>
      <c r="J232" s="26"/>
      <c r="K232" s="26"/>
    </row>
    <row r="233" spans="1:11" ht="18" customHeight="1" x14ac:dyDescent="0.2">
      <c r="A233" s="26"/>
      <c r="B233" s="26"/>
      <c r="C233" s="26"/>
      <c r="D233" s="26"/>
      <c r="E233" s="41"/>
      <c r="F233" s="41"/>
      <c r="G233" s="26"/>
      <c r="H233" s="26"/>
      <c r="I233" s="26"/>
      <c r="J233" s="26"/>
      <c r="K233" s="26"/>
    </row>
    <row r="234" spans="1:11" ht="18" customHeight="1" x14ac:dyDescent="0.2">
      <c r="A234" s="26"/>
      <c r="B234" s="26"/>
      <c r="C234" s="26"/>
      <c r="D234" s="26"/>
      <c r="E234" s="41"/>
      <c r="F234" s="41"/>
      <c r="G234" s="26"/>
      <c r="H234" s="26"/>
      <c r="I234" s="26"/>
      <c r="J234" s="26"/>
      <c r="K234" s="26"/>
    </row>
    <row r="235" spans="1:11" ht="18" customHeight="1" x14ac:dyDescent="0.2">
      <c r="A235" s="26"/>
      <c r="B235" s="26"/>
      <c r="C235" s="26"/>
      <c r="D235" s="26"/>
      <c r="E235" s="41"/>
      <c r="F235" s="41"/>
      <c r="G235" s="26"/>
      <c r="H235" s="26"/>
      <c r="I235" s="26"/>
      <c r="J235" s="26"/>
      <c r="K235" s="26"/>
    </row>
    <row r="236" spans="1:11" ht="18" customHeight="1" x14ac:dyDescent="0.2">
      <c r="A236" s="26"/>
      <c r="B236" s="26"/>
      <c r="C236" s="26"/>
      <c r="D236" s="26"/>
      <c r="E236" s="41"/>
      <c r="F236" s="41"/>
      <c r="G236" s="26"/>
      <c r="H236" s="26"/>
      <c r="I236" s="26"/>
      <c r="J236" s="26"/>
      <c r="K236" s="26"/>
    </row>
    <row r="237" spans="1:11" ht="18" customHeight="1" x14ac:dyDescent="0.2">
      <c r="A237" s="26"/>
      <c r="B237" s="26"/>
      <c r="C237" s="26"/>
      <c r="D237" s="26"/>
      <c r="E237" s="41"/>
      <c r="F237" s="41"/>
      <c r="G237" s="26"/>
      <c r="H237" s="26"/>
      <c r="I237" s="26"/>
      <c r="J237" s="26"/>
      <c r="K237" s="26"/>
    </row>
    <row r="238" spans="1:11" ht="18" customHeight="1" x14ac:dyDescent="0.2">
      <c r="A238" s="26"/>
      <c r="B238" s="26"/>
      <c r="C238" s="26"/>
      <c r="D238" s="26"/>
      <c r="E238" s="41"/>
      <c r="F238" s="41"/>
      <c r="G238" s="26"/>
      <c r="H238" s="26"/>
      <c r="I238" s="26"/>
      <c r="J238" s="26"/>
      <c r="K238" s="26"/>
    </row>
    <row r="239" spans="1:11" ht="18" customHeight="1" x14ac:dyDescent="0.2">
      <c r="A239" s="26"/>
      <c r="B239" s="26"/>
      <c r="C239" s="26"/>
      <c r="D239" s="26"/>
      <c r="E239" s="41"/>
      <c r="F239" s="41"/>
      <c r="G239" s="26"/>
      <c r="H239" s="26"/>
      <c r="I239" s="26"/>
      <c r="J239" s="26"/>
      <c r="K239" s="26"/>
    </row>
    <row r="240" spans="1:11" ht="18" customHeight="1" x14ac:dyDescent="0.2">
      <c r="A240" s="26"/>
      <c r="B240" s="26"/>
      <c r="C240" s="26"/>
      <c r="D240" s="26"/>
      <c r="E240" s="41"/>
      <c r="F240" s="41"/>
      <c r="G240" s="26"/>
      <c r="H240" s="26"/>
      <c r="I240" s="26"/>
      <c r="J240" s="26"/>
      <c r="K240" s="26"/>
    </row>
    <row r="241" spans="1:11" ht="18" customHeight="1" x14ac:dyDescent="0.2">
      <c r="A241" s="26"/>
      <c r="B241" s="26"/>
      <c r="C241" s="26"/>
      <c r="D241" s="26"/>
      <c r="E241" s="41"/>
      <c r="F241" s="41"/>
      <c r="G241" s="26"/>
      <c r="H241" s="26"/>
      <c r="I241" s="26"/>
      <c r="J241" s="26"/>
      <c r="K241" s="26"/>
    </row>
    <row r="242" spans="1:11" ht="18" customHeight="1" x14ac:dyDescent="0.2">
      <c r="A242" s="26"/>
      <c r="B242" s="26"/>
      <c r="C242" s="26"/>
      <c r="D242" s="26"/>
      <c r="E242" s="41"/>
      <c r="F242" s="41"/>
      <c r="G242" s="26"/>
      <c r="H242" s="26"/>
      <c r="I242" s="26"/>
      <c r="J242" s="26"/>
      <c r="K242" s="26"/>
    </row>
    <row r="243" spans="1:11" ht="18" customHeight="1" x14ac:dyDescent="0.2">
      <c r="A243" s="26"/>
      <c r="B243" s="26"/>
      <c r="C243" s="26"/>
      <c r="D243" s="26"/>
      <c r="E243" s="41"/>
      <c r="F243" s="41"/>
      <c r="G243" s="26"/>
      <c r="H243" s="26"/>
      <c r="I243" s="26"/>
      <c r="J243" s="26"/>
      <c r="K243" s="26"/>
    </row>
    <row r="244" spans="1:11" ht="18" customHeight="1" x14ac:dyDescent="0.2">
      <c r="A244" s="26"/>
      <c r="B244" s="26"/>
      <c r="C244" s="26"/>
      <c r="D244" s="26"/>
      <c r="E244" s="41"/>
      <c r="F244" s="41"/>
      <c r="G244" s="26"/>
      <c r="H244" s="26"/>
      <c r="I244" s="26"/>
      <c r="J244" s="26"/>
      <c r="K244" s="26"/>
    </row>
    <row r="245" spans="1:11" ht="18" customHeight="1" x14ac:dyDescent="0.2">
      <c r="A245" s="26"/>
      <c r="B245" s="26"/>
      <c r="C245" s="26"/>
      <c r="D245" s="26"/>
      <c r="E245" s="41"/>
      <c r="F245" s="41"/>
      <c r="G245" s="26"/>
      <c r="H245" s="26"/>
      <c r="I245" s="26"/>
      <c r="J245" s="26"/>
      <c r="K245" s="26"/>
    </row>
    <row r="246" spans="1:11" ht="18" customHeight="1" x14ac:dyDescent="0.2">
      <c r="A246" s="26"/>
      <c r="B246" s="26"/>
      <c r="C246" s="26"/>
      <c r="D246" s="26"/>
      <c r="E246" s="41"/>
      <c r="F246" s="41"/>
      <c r="G246" s="26"/>
      <c r="H246" s="26"/>
      <c r="I246" s="26"/>
      <c r="J246" s="26"/>
      <c r="K246" s="26"/>
    </row>
    <row r="247" spans="1:11" ht="18" customHeight="1" x14ac:dyDescent="0.2">
      <c r="A247" s="26"/>
      <c r="B247" s="26"/>
      <c r="C247" s="26"/>
      <c r="D247" s="26"/>
      <c r="E247" s="41"/>
      <c r="F247" s="41"/>
      <c r="G247" s="26"/>
      <c r="H247" s="26"/>
      <c r="I247" s="26"/>
      <c r="J247" s="26"/>
      <c r="K247" s="26"/>
    </row>
    <row r="248" spans="1:11" ht="18" customHeight="1" x14ac:dyDescent="0.2">
      <c r="A248" s="26"/>
      <c r="B248" s="26"/>
      <c r="C248" s="26"/>
      <c r="D248" s="26"/>
      <c r="E248" s="41"/>
      <c r="F248" s="41"/>
      <c r="G248" s="26"/>
      <c r="H248" s="26"/>
      <c r="I248" s="26"/>
      <c r="J248" s="26"/>
      <c r="K248" s="26"/>
    </row>
    <row r="249" spans="1:11" ht="18" customHeight="1" x14ac:dyDescent="0.2">
      <c r="A249" s="26"/>
      <c r="B249" s="26"/>
      <c r="C249" s="26"/>
      <c r="D249" s="26"/>
      <c r="E249" s="41"/>
      <c r="F249" s="41"/>
      <c r="G249" s="26"/>
      <c r="H249" s="26"/>
      <c r="I249" s="26"/>
      <c r="J249" s="26"/>
      <c r="K249" s="26"/>
    </row>
    <row r="250" spans="1:11" ht="18" customHeight="1" x14ac:dyDescent="0.2">
      <c r="A250" s="26"/>
      <c r="B250" s="26"/>
      <c r="C250" s="26"/>
      <c r="D250" s="26"/>
      <c r="E250" s="41"/>
      <c r="F250" s="41"/>
      <c r="G250" s="26"/>
      <c r="H250" s="26"/>
      <c r="I250" s="26"/>
      <c r="J250" s="26"/>
      <c r="K250" s="26"/>
    </row>
    <row r="251" spans="1:11" ht="18" customHeight="1" x14ac:dyDescent="0.2">
      <c r="A251" s="26"/>
      <c r="B251" s="26"/>
      <c r="C251" s="26"/>
      <c r="D251" s="26"/>
      <c r="E251" s="41"/>
      <c r="F251" s="41"/>
      <c r="G251" s="26"/>
      <c r="H251" s="26"/>
      <c r="I251" s="26"/>
      <c r="J251" s="26"/>
      <c r="K251" s="26"/>
    </row>
    <row r="252" spans="1:11" ht="18" customHeight="1" x14ac:dyDescent="0.2">
      <c r="A252" s="26"/>
      <c r="B252" s="26"/>
      <c r="C252" s="26"/>
      <c r="D252" s="26"/>
      <c r="E252" s="41"/>
      <c r="F252" s="41"/>
      <c r="G252" s="26"/>
      <c r="H252" s="26"/>
      <c r="I252" s="26"/>
      <c r="J252" s="26"/>
      <c r="K252" s="26"/>
    </row>
    <row r="253" spans="1:11" ht="18" customHeight="1" x14ac:dyDescent="0.2">
      <c r="A253" s="26"/>
      <c r="B253" s="26"/>
      <c r="C253" s="26"/>
      <c r="D253" s="26"/>
      <c r="E253" s="41"/>
      <c r="F253" s="41"/>
      <c r="G253" s="26"/>
      <c r="H253" s="26"/>
      <c r="I253" s="26"/>
      <c r="J253" s="26"/>
      <c r="K253" s="26"/>
    </row>
    <row r="254" spans="1:11" ht="18" customHeight="1" x14ac:dyDescent="0.2">
      <c r="A254" s="26"/>
      <c r="B254" s="26"/>
      <c r="C254" s="26"/>
      <c r="D254" s="26"/>
      <c r="E254" s="41"/>
      <c r="F254" s="41"/>
      <c r="G254" s="26"/>
      <c r="H254" s="26"/>
      <c r="I254" s="26"/>
      <c r="J254" s="26"/>
      <c r="K254" s="26"/>
    </row>
    <row r="255" spans="1:11" ht="18" customHeight="1" x14ac:dyDescent="0.2">
      <c r="A255" s="26"/>
      <c r="B255" s="26"/>
      <c r="C255" s="26"/>
      <c r="D255" s="26"/>
      <c r="E255" s="41"/>
      <c r="F255" s="41"/>
      <c r="G255" s="26"/>
      <c r="H255" s="26"/>
      <c r="I255" s="26"/>
      <c r="J255" s="26"/>
      <c r="K255" s="26"/>
    </row>
    <row r="256" spans="1:11" ht="18" customHeight="1" x14ac:dyDescent="0.2">
      <c r="A256" s="26"/>
      <c r="B256" s="26"/>
      <c r="C256" s="26"/>
      <c r="D256" s="26"/>
      <c r="E256" s="41"/>
      <c r="F256" s="41"/>
      <c r="G256" s="26"/>
      <c r="H256" s="26"/>
      <c r="I256" s="26"/>
      <c r="J256" s="26"/>
      <c r="K256" s="26"/>
    </row>
    <row r="257" spans="1:11" ht="18" customHeight="1" x14ac:dyDescent="0.2">
      <c r="A257" s="26"/>
      <c r="B257" s="26"/>
      <c r="C257" s="26"/>
      <c r="D257" s="26"/>
      <c r="E257" s="41"/>
      <c r="F257" s="41"/>
      <c r="G257" s="26"/>
      <c r="H257" s="26"/>
      <c r="I257" s="26"/>
      <c r="J257" s="26"/>
      <c r="K257" s="26"/>
    </row>
    <row r="258" spans="1:11" ht="18" customHeight="1" x14ac:dyDescent="0.2">
      <c r="A258" s="26"/>
      <c r="B258" s="26"/>
      <c r="C258" s="26"/>
      <c r="D258" s="26"/>
      <c r="E258" s="41"/>
      <c r="F258" s="41"/>
      <c r="G258" s="26"/>
      <c r="H258" s="26"/>
      <c r="I258" s="26"/>
      <c r="J258" s="26"/>
      <c r="K258" s="26"/>
    </row>
    <row r="259" spans="1:11" ht="18" customHeight="1" x14ac:dyDescent="0.2">
      <c r="A259" s="26"/>
      <c r="B259" s="26"/>
      <c r="C259" s="26"/>
      <c r="D259" s="26"/>
      <c r="E259" s="41"/>
      <c r="F259" s="41"/>
      <c r="G259" s="26"/>
      <c r="H259" s="26"/>
      <c r="I259" s="26"/>
      <c r="J259" s="26"/>
      <c r="K259" s="26"/>
    </row>
    <row r="260" spans="1:11" ht="18" customHeight="1" x14ac:dyDescent="0.2">
      <c r="A260" s="26"/>
      <c r="B260" s="26"/>
      <c r="C260" s="26"/>
      <c r="D260" s="26"/>
      <c r="E260" s="41"/>
      <c r="F260" s="41"/>
      <c r="G260" s="26"/>
      <c r="H260" s="26"/>
      <c r="I260" s="26"/>
      <c r="J260" s="26"/>
      <c r="K260" s="26"/>
    </row>
    <row r="261" spans="1:11" ht="18" customHeight="1" x14ac:dyDescent="0.2">
      <c r="A261" s="26"/>
      <c r="B261" s="26"/>
      <c r="C261" s="26"/>
      <c r="D261" s="26"/>
      <c r="E261" s="41"/>
      <c r="F261" s="41"/>
      <c r="G261" s="26"/>
      <c r="H261" s="26"/>
      <c r="I261" s="26"/>
      <c r="J261" s="26"/>
      <c r="K261" s="26"/>
    </row>
    <row r="262" spans="1:11" ht="18" customHeight="1" x14ac:dyDescent="0.2">
      <c r="A262" s="26"/>
      <c r="B262" s="26"/>
      <c r="C262" s="26"/>
      <c r="D262" s="26"/>
      <c r="E262" s="41"/>
      <c r="F262" s="41"/>
      <c r="G262" s="26"/>
      <c r="H262" s="26"/>
      <c r="I262" s="26"/>
      <c r="J262" s="26"/>
      <c r="K262" s="26"/>
    </row>
    <row r="263" spans="1:11" ht="18" customHeight="1" x14ac:dyDescent="0.2">
      <c r="A263" s="26"/>
      <c r="B263" s="26"/>
      <c r="C263" s="26"/>
      <c r="D263" s="26"/>
      <c r="E263" s="41"/>
      <c r="F263" s="41"/>
      <c r="G263" s="26"/>
      <c r="H263" s="26"/>
      <c r="I263" s="26"/>
      <c r="J263" s="26"/>
      <c r="K263" s="26"/>
    </row>
    <row r="264" spans="1:11" ht="18" customHeight="1" x14ac:dyDescent="0.2">
      <c r="A264" s="26"/>
      <c r="B264" s="26"/>
      <c r="C264" s="26"/>
      <c r="D264" s="26"/>
      <c r="E264" s="41"/>
      <c r="F264" s="41"/>
      <c r="G264" s="26"/>
      <c r="H264" s="26"/>
      <c r="I264" s="26"/>
      <c r="J264" s="26"/>
      <c r="K264" s="26"/>
    </row>
    <row r="265" spans="1:11" ht="18" customHeight="1" x14ac:dyDescent="0.2">
      <c r="A265" s="26"/>
      <c r="B265" s="26"/>
      <c r="C265" s="26"/>
      <c r="D265" s="26"/>
      <c r="E265" s="41"/>
      <c r="F265" s="41"/>
      <c r="G265" s="26"/>
      <c r="H265" s="26"/>
      <c r="I265" s="26"/>
      <c r="J265" s="26"/>
      <c r="K265" s="26"/>
    </row>
    <row r="266" spans="1:11" ht="18" customHeight="1" x14ac:dyDescent="0.2">
      <c r="A266" s="26"/>
      <c r="B266" s="26"/>
      <c r="C266" s="26"/>
      <c r="D266" s="26"/>
      <c r="E266" s="41"/>
      <c r="F266" s="41"/>
      <c r="G266" s="26"/>
      <c r="H266" s="26"/>
      <c r="I266" s="26"/>
      <c r="J266" s="26"/>
      <c r="K266" s="26"/>
    </row>
    <row r="267" spans="1:11" ht="18" customHeight="1" x14ac:dyDescent="0.2">
      <c r="A267" s="26"/>
      <c r="B267" s="26"/>
      <c r="C267" s="26"/>
      <c r="D267" s="26"/>
      <c r="E267" s="41"/>
      <c r="F267" s="41"/>
      <c r="G267" s="26"/>
      <c r="H267" s="26"/>
      <c r="I267" s="26"/>
      <c r="J267" s="26"/>
      <c r="K267" s="26"/>
    </row>
    <row r="268" spans="1:11" ht="18" customHeight="1" x14ac:dyDescent="0.2">
      <c r="A268" s="26"/>
      <c r="B268" s="26"/>
      <c r="C268" s="26"/>
      <c r="D268" s="26"/>
      <c r="E268" s="41"/>
      <c r="F268" s="41"/>
      <c r="G268" s="26"/>
      <c r="H268" s="26"/>
      <c r="I268" s="26"/>
      <c r="J268" s="26"/>
      <c r="K268" s="26"/>
    </row>
    <row r="269" spans="1:11" ht="18" customHeight="1" x14ac:dyDescent="0.2">
      <c r="A269" s="26"/>
      <c r="B269" s="26"/>
      <c r="C269" s="26"/>
      <c r="D269" s="26"/>
      <c r="E269" s="41"/>
      <c r="F269" s="41"/>
      <c r="G269" s="26"/>
      <c r="H269" s="26"/>
      <c r="I269" s="26"/>
      <c r="J269" s="26"/>
      <c r="K269" s="26"/>
    </row>
    <row r="270" spans="1:11" ht="18" customHeight="1" x14ac:dyDescent="0.2">
      <c r="A270" s="26"/>
      <c r="B270" s="26"/>
      <c r="C270" s="26"/>
      <c r="D270" s="26"/>
      <c r="E270" s="41"/>
      <c r="F270" s="41"/>
      <c r="G270" s="26"/>
      <c r="H270" s="26"/>
      <c r="I270" s="26"/>
      <c r="J270" s="26"/>
      <c r="K270" s="26"/>
    </row>
    <row r="271" spans="1:11" ht="18" customHeight="1" x14ac:dyDescent="0.2">
      <c r="A271" s="26"/>
      <c r="B271" s="26"/>
      <c r="C271" s="26"/>
      <c r="D271" s="26"/>
      <c r="E271" s="41"/>
      <c r="F271" s="41"/>
      <c r="G271" s="26"/>
      <c r="H271" s="26"/>
      <c r="I271" s="26"/>
      <c r="J271" s="26"/>
      <c r="K271" s="26"/>
    </row>
    <row r="272" spans="1:11" ht="18" customHeight="1" x14ac:dyDescent="0.2">
      <c r="A272" s="26"/>
      <c r="B272" s="26"/>
      <c r="C272" s="26"/>
      <c r="D272" s="26"/>
      <c r="E272" s="41"/>
      <c r="F272" s="41"/>
      <c r="G272" s="26"/>
      <c r="H272" s="26"/>
      <c r="I272" s="26"/>
      <c r="J272" s="26"/>
      <c r="K272" s="26"/>
    </row>
    <row r="273" spans="1:11" ht="18" customHeight="1" x14ac:dyDescent="0.2">
      <c r="A273" s="26"/>
      <c r="B273" s="26"/>
      <c r="C273" s="26"/>
      <c r="D273" s="26"/>
      <c r="E273" s="41"/>
      <c r="F273" s="41"/>
      <c r="G273" s="26"/>
      <c r="H273" s="26"/>
      <c r="I273" s="26"/>
      <c r="J273" s="26"/>
      <c r="K273" s="26"/>
    </row>
    <row r="274" spans="1:11" ht="18" customHeight="1" x14ac:dyDescent="0.2">
      <c r="A274" s="26"/>
      <c r="B274" s="26"/>
      <c r="C274" s="26"/>
      <c r="D274" s="26"/>
      <c r="E274" s="41"/>
      <c r="F274" s="41"/>
      <c r="G274" s="26"/>
      <c r="H274" s="26"/>
      <c r="I274" s="26"/>
      <c r="J274" s="26"/>
      <c r="K274" s="26"/>
    </row>
    <row r="275" spans="1:11" ht="18" customHeight="1" x14ac:dyDescent="0.2">
      <c r="A275" s="26"/>
      <c r="B275" s="26"/>
      <c r="C275" s="26"/>
      <c r="D275" s="26"/>
      <c r="E275" s="41"/>
      <c r="F275" s="41"/>
      <c r="G275" s="26"/>
      <c r="H275" s="26"/>
      <c r="I275" s="26"/>
      <c r="J275" s="26"/>
      <c r="K275" s="26"/>
    </row>
    <row r="276" spans="1:11" ht="18" customHeight="1" x14ac:dyDescent="0.2">
      <c r="A276" s="26"/>
      <c r="B276" s="26"/>
      <c r="C276" s="26"/>
      <c r="D276" s="26"/>
      <c r="E276" s="41"/>
      <c r="F276" s="41"/>
      <c r="G276" s="26"/>
      <c r="H276" s="26"/>
      <c r="I276" s="26"/>
      <c r="J276" s="26"/>
      <c r="K276" s="26"/>
    </row>
    <row r="277" spans="1:11" ht="18" customHeight="1" x14ac:dyDescent="0.2">
      <c r="A277" s="26"/>
      <c r="B277" s="26"/>
      <c r="C277" s="26"/>
      <c r="D277" s="26"/>
      <c r="E277" s="41"/>
      <c r="F277" s="41"/>
      <c r="G277" s="26"/>
      <c r="H277" s="26"/>
      <c r="I277" s="26"/>
      <c r="J277" s="26"/>
      <c r="K277" s="26"/>
    </row>
    <row r="278" spans="1:11" ht="18" customHeight="1" x14ac:dyDescent="0.2">
      <c r="A278" s="26"/>
      <c r="B278" s="26"/>
      <c r="C278" s="26"/>
      <c r="D278" s="26"/>
      <c r="E278" s="41"/>
      <c r="F278" s="41"/>
      <c r="G278" s="26"/>
      <c r="H278" s="26"/>
      <c r="I278" s="26"/>
      <c r="J278" s="26"/>
      <c r="K278" s="26"/>
    </row>
    <row r="279" spans="1:11" ht="18" customHeight="1" x14ac:dyDescent="0.2">
      <c r="A279" s="26"/>
      <c r="B279" s="26"/>
      <c r="C279" s="26"/>
      <c r="D279" s="26"/>
      <c r="E279" s="41"/>
      <c r="F279" s="41"/>
      <c r="G279" s="26"/>
      <c r="H279" s="26"/>
      <c r="I279" s="26"/>
      <c r="J279" s="26"/>
      <c r="K279" s="26"/>
    </row>
    <row r="280" spans="1:11" ht="18" customHeight="1" x14ac:dyDescent="0.2">
      <c r="A280" s="26"/>
      <c r="B280" s="26"/>
      <c r="C280" s="26"/>
      <c r="D280" s="26"/>
      <c r="E280" s="41"/>
      <c r="F280" s="41"/>
      <c r="G280" s="26"/>
      <c r="H280" s="26"/>
      <c r="I280" s="26"/>
      <c r="J280" s="26"/>
      <c r="K280" s="26"/>
    </row>
    <row r="281" spans="1:11" ht="18" customHeight="1" x14ac:dyDescent="0.2">
      <c r="A281" s="26"/>
      <c r="B281" s="26"/>
      <c r="C281" s="26"/>
      <c r="D281" s="26"/>
      <c r="E281" s="41"/>
      <c r="F281" s="41"/>
      <c r="G281" s="26"/>
      <c r="H281" s="26"/>
      <c r="I281" s="26"/>
      <c r="J281" s="26"/>
      <c r="K281" s="26"/>
    </row>
    <row r="282" spans="1:11" ht="18" customHeight="1" x14ac:dyDescent="0.2">
      <c r="A282" s="26"/>
      <c r="B282" s="26"/>
      <c r="C282" s="26"/>
      <c r="D282" s="26"/>
      <c r="E282" s="41"/>
      <c r="F282" s="41"/>
      <c r="G282" s="26"/>
      <c r="H282" s="26"/>
      <c r="I282" s="26"/>
      <c r="J282" s="26"/>
      <c r="K282" s="26"/>
    </row>
    <row r="283" spans="1:11" ht="18" customHeight="1" x14ac:dyDescent="0.2">
      <c r="A283" s="26"/>
      <c r="B283" s="26"/>
      <c r="C283" s="26"/>
      <c r="D283" s="26"/>
      <c r="E283" s="41"/>
      <c r="F283" s="41"/>
      <c r="G283" s="26"/>
      <c r="H283" s="26"/>
      <c r="I283" s="26"/>
      <c r="J283" s="26"/>
      <c r="K283" s="26"/>
    </row>
    <row r="284" spans="1:11" ht="18" customHeight="1" x14ac:dyDescent="0.2">
      <c r="A284" s="26"/>
      <c r="B284" s="26"/>
      <c r="C284" s="26"/>
      <c r="D284" s="26"/>
      <c r="E284" s="41"/>
      <c r="F284" s="41"/>
      <c r="G284" s="26"/>
      <c r="H284" s="26"/>
      <c r="I284" s="26"/>
      <c r="J284" s="26"/>
      <c r="K284" s="26"/>
    </row>
    <row r="285" spans="1:11" ht="18" customHeight="1" x14ac:dyDescent="0.2">
      <c r="A285" s="26"/>
      <c r="B285" s="26"/>
      <c r="C285" s="26"/>
      <c r="D285" s="26"/>
      <c r="E285" s="41"/>
      <c r="F285" s="41"/>
      <c r="G285" s="26"/>
      <c r="H285" s="26"/>
      <c r="I285" s="26"/>
      <c r="J285" s="26"/>
      <c r="K285" s="26"/>
    </row>
    <row r="286" spans="1:11" ht="18" customHeight="1" x14ac:dyDescent="0.2">
      <c r="A286" s="26"/>
      <c r="B286" s="26"/>
      <c r="C286" s="26"/>
      <c r="D286" s="26"/>
      <c r="E286" s="41"/>
      <c r="F286" s="41"/>
      <c r="G286" s="26"/>
      <c r="H286" s="26"/>
      <c r="I286" s="26"/>
      <c r="J286" s="26"/>
      <c r="K286" s="26"/>
    </row>
    <row r="287" spans="1:11" ht="18" customHeight="1" x14ac:dyDescent="0.2">
      <c r="A287" s="26"/>
      <c r="B287" s="26"/>
      <c r="C287" s="26"/>
      <c r="D287" s="26"/>
      <c r="E287" s="41"/>
      <c r="F287" s="41"/>
      <c r="G287" s="26"/>
      <c r="H287" s="26"/>
      <c r="I287" s="26"/>
      <c r="J287" s="26"/>
      <c r="K287" s="26"/>
    </row>
    <row r="288" spans="1:11" ht="18" customHeight="1" x14ac:dyDescent="0.2">
      <c r="A288" s="26"/>
      <c r="B288" s="26"/>
      <c r="C288" s="26"/>
      <c r="D288" s="26"/>
      <c r="E288" s="41"/>
      <c r="F288" s="41"/>
      <c r="G288" s="26"/>
      <c r="H288" s="26"/>
      <c r="I288" s="26"/>
      <c r="J288" s="26"/>
      <c r="K288" s="26"/>
    </row>
    <row r="289" spans="1:11" ht="18" customHeight="1" x14ac:dyDescent="0.2">
      <c r="A289" s="26"/>
      <c r="B289" s="26"/>
      <c r="C289" s="26"/>
      <c r="D289" s="26"/>
      <c r="E289" s="41"/>
      <c r="F289" s="41"/>
      <c r="G289" s="26"/>
      <c r="H289" s="26"/>
      <c r="I289" s="26"/>
      <c r="J289" s="26"/>
      <c r="K289" s="26"/>
    </row>
    <row r="290" spans="1:11" ht="18" customHeight="1" x14ac:dyDescent="0.2">
      <c r="A290" s="26"/>
      <c r="B290" s="26"/>
      <c r="C290" s="26"/>
      <c r="D290" s="26"/>
      <c r="E290" s="41"/>
      <c r="F290" s="41"/>
      <c r="G290" s="26"/>
      <c r="H290" s="26"/>
      <c r="I290" s="26"/>
      <c r="J290" s="26"/>
      <c r="K290" s="26"/>
    </row>
    <row r="291" spans="1:11" ht="18" customHeight="1" x14ac:dyDescent="0.2">
      <c r="A291" s="26"/>
      <c r="B291" s="26"/>
      <c r="C291" s="26"/>
      <c r="D291" s="26"/>
      <c r="E291" s="41"/>
      <c r="F291" s="41"/>
      <c r="G291" s="26"/>
      <c r="H291" s="26"/>
      <c r="I291" s="26"/>
      <c r="J291" s="26"/>
      <c r="K291" s="26"/>
    </row>
    <row r="292" spans="1:11" ht="18" customHeight="1" x14ac:dyDescent="0.2">
      <c r="A292" s="26"/>
      <c r="B292" s="26"/>
      <c r="C292" s="26"/>
      <c r="D292" s="26"/>
      <c r="E292" s="41"/>
      <c r="F292" s="41"/>
      <c r="G292" s="26"/>
      <c r="H292" s="26"/>
      <c r="I292" s="26"/>
      <c r="J292" s="26"/>
      <c r="K292" s="26"/>
    </row>
    <row r="293" spans="1:11" ht="18" customHeight="1" x14ac:dyDescent="0.2">
      <c r="A293" s="26"/>
      <c r="B293" s="26"/>
      <c r="C293" s="26"/>
      <c r="D293" s="26"/>
      <c r="E293" s="41"/>
      <c r="F293" s="41"/>
      <c r="G293" s="26"/>
      <c r="H293" s="26"/>
      <c r="I293" s="26"/>
      <c r="J293" s="26"/>
      <c r="K293" s="26"/>
    </row>
    <row r="294" spans="1:11" ht="18" customHeight="1" x14ac:dyDescent="0.2">
      <c r="A294" s="26"/>
      <c r="B294" s="26"/>
      <c r="C294" s="26"/>
      <c r="D294" s="26"/>
      <c r="E294" s="41"/>
      <c r="F294" s="41"/>
      <c r="G294" s="26"/>
      <c r="H294" s="26"/>
      <c r="I294" s="26"/>
      <c r="J294" s="26"/>
      <c r="K294" s="26"/>
    </row>
    <row r="295" spans="1:11" ht="18" customHeight="1" x14ac:dyDescent="0.2">
      <c r="A295" s="26"/>
      <c r="B295" s="26"/>
      <c r="C295" s="26"/>
      <c r="D295" s="26"/>
      <c r="E295" s="41"/>
      <c r="F295" s="41"/>
      <c r="G295" s="26"/>
      <c r="H295" s="26"/>
      <c r="I295" s="26"/>
      <c r="J295" s="26"/>
      <c r="K295" s="26"/>
    </row>
    <row r="296" spans="1:11" ht="18" customHeight="1" x14ac:dyDescent="0.2">
      <c r="A296" s="26"/>
      <c r="B296" s="26"/>
      <c r="C296" s="26"/>
      <c r="D296" s="26"/>
      <c r="E296" s="41"/>
      <c r="F296" s="41"/>
      <c r="G296" s="26"/>
      <c r="H296" s="26"/>
      <c r="I296" s="26"/>
      <c r="J296" s="26"/>
      <c r="K296" s="26"/>
    </row>
    <row r="297" spans="1:11" ht="18" customHeight="1" x14ac:dyDescent="0.2">
      <c r="A297" s="26"/>
      <c r="B297" s="26"/>
      <c r="C297" s="26"/>
      <c r="D297" s="26"/>
      <c r="E297" s="41"/>
      <c r="F297" s="41"/>
      <c r="G297" s="26"/>
      <c r="H297" s="26"/>
      <c r="I297" s="26"/>
      <c r="J297" s="26"/>
      <c r="K297" s="26"/>
    </row>
    <row r="298" spans="1:11" ht="18" customHeight="1" x14ac:dyDescent="0.2">
      <c r="A298" s="26"/>
      <c r="B298" s="26"/>
      <c r="C298" s="26"/>
      <c r="D298" s="26"/>
      <c r="E298" s="41"/>
      <c r="F298" s="41"/>
      <c r="G298" s="26"/>
      <c r="H298" s="26"/>
      <c r="I298" s="26"/>
      <c r="J298" s="26"/>
      <c r="K298" s="26"/>
    </row>
    <row r="299" spans="1:11" ht="18" customHeight="1" x14ac:dyDescent="0.2">
      <c r="A299" s="26"/>
      <c r="B299" s="26"/>
      <c r="C299" s="26"/>
      <c r="D299" s="26"/>
      <c r="E299" s="41"/>
      <c r="F299" s="41"/>
      <c r="G299" s="26"/>
      <c r="H299" s="26"/>
      <c r="I299" s="26"/>
      <c r="J299" s="26"/>
      <c r="K299" s="26"/>
    </row>
    <row r="300" spans="1:11" ht="18" customHeight="1" x14ac:dyDescent="0.2">
      <c r="A300" s="26"/>
      <c r="B300" s="26"/>
      <c r="C300" s="26"/>
      <c r="D300" s="26"/>
      <c r="E300" s="41"/>
      <c r="F300" s="41"/>
      <c r="G300" s="26"/>
      <c r="H300" s="26"/>
      <c r="I300" s="26"/>
      <c r="J300" s="26"/>
      <c r="K300" s="26"/>
    </row>
    <row r="301" spans="1:11" ht="18" customHeight="1" x14ac:dyDescent="0.2">
      <c r="A301" s="26"/>
      <c r="B301" s="26"/>
      <c r="C301" s="26"/>
      <c r="D301" s="26"/>
      <c r="E301" s="41"/>
      <c r="F301" s="41"/>
      <c r="G301" s="26"/>
      <c r="H301" s="26"/>
      <c r="I301" s="26"/>
      <c r="J301" s="26"/>
      <c r="K301" s="26"/>
    </row>
    <row r="302" spans="1:11" ht="18" customHeight="1" x14ac:dyDescent="0.2">
      <c r="A302" s="26"/>
      <c r="B302" s="26"/>
      <c r="C302" s="26"/>
      <c r="D302" s="26"/>
      <c r="E302" s="41"/>
      <c r="F302" s="41"/>
      <c r="G302" s="26"/>
      <c r="H302" s="26"/>
      <c r="I302" s="26"/>
      <c r="J302" s="26"/>
      <c r="K302" s="26"/>
    </row>
    <row r="303" spans="1:11" ht="18" customHeight="1" x14ac:dyDescent="0.2">
      <c r="A303" s="26"/>
      <c r="B303" s="26"/>
      <c r="C303" s="26"/>
      <c r="D303" s="26"/>
      <c r="E303" s="41"/>
      <c r="F303" s="41"/>
      <c r="G303" s="26"/>
      <c r="H303" s="26"/>
      <c r="I303" s="26"/>
      <c r="J303" s="26"/>
      <c r="K303" s="26"/>
    </row>
    <row r="304" spans="1:11" ht="18" customHeight="1" x14ac:dyDescent="0.2">
      <c r="A304" s="26"/>
      <c r="B304" s="26"/>
      <c r="C304" s="26"/>
      <c r="D304" s="26"/>
      <c r="E304" s="41"/>
      <c r="F304" s="41"/>
      <c r="G304" s="26"/>
      <c r="H304" s="26"/>
      <c r="I304" s="26"/>
      <c r="J304" s="26"/>
      <c r="K304" s="26"/>
    </row>
    <row r="305" spans="1:11" ht="18" customHeight="1" x14ac:dyDescent="0.2">
      <c r="A305" s="26"/>
      <c r="B305" s="26"/>
      <c r="C305" s="26"/>
      <c r="D305" s="26"/>
      <c r="E305" s="41"/>
      <c r="F305" s="41"/>
      <c r="G305" s="26"/>
      <c r="H305" s="26"/>
      <c r="I305" s="26"/>
      <c r="J305" s="26"/>
      <c r="K305" s="26"/>
    </row>
    <row r="306" spans="1:11" ht="18" customHeight="1" x14ac:dyDescent="0.2">
      <c r="A306" s="26"/>
      <c r="B306" s="26"/>
      <c r="C306" s="26"/>
      <c r="D306" s="26"/>
      <c r="E306" s="41"/>
      <c r="F306" s="41"/>
      <c r="G306" s="26"/>
      <c r="H306" s="26"/>
      <c r="I306" s="26"/>
      <c r="J306" s="26"/>
      <c r="K306" s="26"/>
    </row>
    <row r="307" spans="1:11" ht="18" customHeight="1" x14ac:dyDescent="0.2">
      <c r="A307" s="26"/>
      <c r="B307" s="26"/>
      <c r="C307" s="26"/>
      <c r="D307" s="26"/>
      <c r="E307" s="41"/>
      <c r="F307" s="41"/>
      <c r="G307" s="26"/>
      <c r="H307" s="26"/>
      <c r="I307" s="26"/>
      <c r="J307" s="26"/>
      <c r="K307" s="26"/>
    </row>
    <row r="308" spans="1:11" ht="18" customHeight="1" x14ac:dyDescent="0.2">
      <c r="A308" s="26"/>
      <c r="B308" s="26"/>
      <c r="C308" s="26"/>
      <c r="D308" s="26"/>
      <c r="E308" s="41"/>
      <c r="F308" s="41"/>
      <c r="G308" s="26"/>
      <c r="H308" s="26"/>
      <c r="I308" s="26"/>
      <c r="J308" s="26"/>
      <c r="K308" s="26"/>
    </row>
    <row r="309" spans="1:11" ht="18" customHeight="1" x14ac:dyDescent="0.2">
      <c r="A309" s="26"/>
      <c r="B309" s="26"/>
      <c r="C309" s="26"/>
      <c r="D309" s="26"/>
      <c r="E309" s="41"/>
      <c r="F309" s="41"/>
      <c r="G309" s="26"/>
      <c r="H309" s="26"/>
      <c r="I309" s="26"/>
      <c r="J309" s="26"/>
      <c r="K309" s="26"/>
    </row>
    <row r="310" spans="1:11" ht="18" customHeight="1" x14ac:dyDescent="0.2">
      <c r="A310" s="26"/>
      <c r="B310" s="26"/>
      <c r="C310" s="26"/>
      <c r="D310" s="26"/>
      <c r="E310" s="41"/>
      <c r="F310" s="41"/>
      <c r="G310" s="26"/>
      <c r="H310" s="26"/>
      <c r="I310" s="26"/>
      <c r="J310" s="26"/>
      <c r="K310" s="26"/>
    </row>
    <row r="311" spans="1:11" ht="18" customHeight="1" x14ac:dyDescent="0.2">
      <c r="A311" s="26"/>
      <c r="B311" s="26"/>
      <c r="C311" s="26"/>
      <c r="D311" s="26"/>
      <c r="E311" s="41"/>
      <c r="F311" s="41"/>
      <c r="G311" s="26"/>
      <c r="H311" s="26"/>
      <c r="I311" s="26"/>
      <c r="J311" s="26"/>
      <c r="K311" s="26"/>
    </row>
    <row r="312" spans="1:11" ht="18" customHeight="1" x14ac:dyDescent="0.2">
      <c r="A312" s="26"/>
      <c r="B312" s="26"/>
      <c r="C312" s="26"/>
      <c r="D312" s="26"/>
      <c r="E312" s="41"/>
      <c r="F312" s="41"/>
      <c r="G312" s="26"/>
      <c r="H312" s="26"/>
      <c r="I312" s="26"/>
      <c r="J312" s="26"/>
      <c r="K312" s="26"/>
    </row>
    <row r="313" spans="1:11" ht="18" customHeight="1" x14ac:dyDescent="0.2">
      <c r="A313" s="26"/>
      <c r="B313" s="26"/>
      <c r="C313" s="26"/>
      <c r="D313" s="26"/>
      <c r="E313" s="41"/>
      <c r="F313" s="41"/>
      <c r="G313" s="26"/>
      <c r="H313" s="26"/>
      <c r="I313" s="26"/>
      <c r="J313" s="26"/>
      <c r="K313" s="26"/>
    </row>
    <row r="314" spans="1:11" ht="18" customHeight="1" x14ac:dyDescent="0.2">
      <c r="A314" s="26"/>
      <c r="B314" s="26"/>
      <c r="C314" s="26"/>
      <c r="D314" s="26"/>
      <c r="E314" s="41"/>
      <c r="F314" s="41"/>
      <c r="G314" s="26"/>
      <c r="H314" s="26"/>
      <c r="I314" s="26"/>
      <c r="J314" s="26"/>
      <c r="K314" s="26"/>
    </row>
    <row r="315" spans="1:11" ht="18" customHeight="1" x14ac:dyDescent="0.2">
      <c r="A315" s="26"/>
      <c r="B315" s="26"/>
      <c r="C315" s="26"/>
      <c r="D315" s="26"/>
      <c r="E315" s="41"/>
      <c r="F315" s="41"/>
      <c r="G315" s="26"/>
      <c r="H315" s="26"/>
      <c r="I315" s="26"/>
      <c r="J315" s="26"/>
      <c r="K315" s="26"/>
    </row>
    <row r="316" spans="1:11" ht="18" customHeight="1" x14ac:dyDescent="0.2">
      <c r="A316" s="26"/>
      <c r="B316" s="26"/>
      <c r="C316" s="26"/>
      <c r="D316" s="26"/>
      <c r="E316" s="41"/>
      <c r="F316" s="41"/>
      <c r="G316" s="26"/>
      <c r="H316" s="26"/>
      <c r="I316" s="26"/>
      <c r="J316" s="26"/>
      <c r="K316" s="26"/>
    </row>
    <row r="317" spans="1:11" ht="18" customHeight="1" x14ac:dyDescent="0.2">
      <c r="A317" s="26"/>
      <c r="B317" s="26"/>
      <c r="C317" s="26"/>
      <c r="D317" s="26"/>
      <c r="E317" s="41"/>
      <c r="F317" s="41"/>
      <c r="G317" s="26"/>
      <c r="H317" s="26"/>
      <c r="I317" s="26"/>
      <c r="J317" s="26"/>
      <c r="K317" s="26"/>
    </row>
    <row r="318" spans="1:11" ht="18" customHeight="1" x14ac:dyDescent="0.2">
      <c r="A318" s="26"/>
      <c r="B318" s="26"/>
      <c r="C318" s="26"/>
      <c r="D318" s="26"/>
      <c r="E318" s="41"/>
      <c r="F318" s="41"/>
      <c r="G318" s="26"/>
      <c r="H318" s="26"/>
      <c r="I318" s="26"/>
      <c r="J318" s="26"/>
      <c r="K318" s="26"/>
    </row>
    <row r="319" spans="1:11" ht="18" customHeight="1" x14ac:dyDescent="0.2">
      <c r="A319" s="26"/>
      <c r="B319" s="26"/>
      <c r="C319" s="26"/>
      <c r="D319" s="26"/>
      <c r="E319" s="41"/>
      <c r="F319" s="41"/>
      <c r="G319" s="26"/>
      <c r="H319" s="26"/>
      <c r="I319" s="26"/>
      <c r="J319" s="26"/>
      <c r="K319" s="26"/>
    </row>
    <row r="320" spans="1:11" ht="18" customHeight="1" x14ac:dyDescent="0.2">
      <c r="A320" s="26"/>
      <c r="B320" s="26"/>
      <c r="C320" s="26"/>
      <c r="D320" s="26"/>
      <c r="E320" s="41"/>
      <c r="F320" s="41"/>
      <c r="G320" s="26"/>
      <c r="H320" s="26"/>
      <c r="I320" s="26"/>
      <c r="J320" s="26"/>
      <c r="K320" s="26"/>
    </row>
    <row r="321" spans="1:11" ht="18" customHeight="1" x14ac:dyDescent="0.2">
      <c r="A321" s="26"/>
      <c r="B321" s="26"/>
      <c r="C321" s="26"/>
      <c r="D321" s="26"/>
      <c r="E321" s="41"/>
      <c r="F321" s="41"/>
      <c r="G321" s="26"/>
      <c r="H321" s="26"/>
      <c r="I321" s="26"/>
      <c r="J321" s="26"/>
      <c r="K321" s="26"/>
    </row>
    <row r="322" spans="1:11" ht="18" customHeight="1" x14ac:dyDescent="0.2">
      <c r="A322" s="26"/>
      <c r="B322" s="26"/>
      <c r="C322" s="26"/>
      <c r="D322" s="26"/>
      <c r="E322" s="41"/>
      <c r="F322" s="41"/>
      <c r="G322" s="26"/>
      <c r="H322" s="26"/>
      <c r="I322" s="26"/>
      <c r="J322" s="26"/>
      <c r="K322" s="26"/>
    </row>
    <row r="323" spans="1:11" ht="18" customHeight="1" x14ac:dyDescent="0.2">
      <c r="A323" s="26"/>
      <c r="B323" s="26"/>
      <c r="C323" s="26"/>
      <c r="D323" s="26"/>
      <c r="E323" s="41"/>
      <c r="F323" s="41"/>
      <c r="G323" s="26"/>
      <c r="H323" s="26"/>
      <c r="I323" s="26"/>
      <c r="J323" s="26"/>
      <c r="K323" s="26"/>
    </row>
    <row r="324" spans="1:11" ht="18" customHeight="1" x14ac:dyDescent="0.2">
      <c r="A324" s="26"/>
      <c r="B324" s="26"/>
      <c r="C324" s="26"/>
      <c r="D324" s="26"/>
      <c r="E324" s="41"/>
      <c r="F324" s="41"/>
      <c r="G324" s="26"/>
      <c r="H324" s="26"/>
      <c r="I324" s="26"/>
      <c r="J324" s="26"/>
      <c r="K324" s="26"/>
    </row>
    <row r="325" spans="1:11" ht="18" customHeight="1" x14ac:dyDescent="0.2">
      <c r="A325" s="26"/>
      <c r="B325" s="26"/>
      <c r="C325" s="26"/>
      <c r="D325" s="26"/>
      <c r="E325" s="41"/>
      <c r="F325" s="41"/>
      <c r="G325" s="26"/>
      <c r="H325" s="26"/>
      <c r="I325" s="26"/>
      <c r="J325" s="26"/>
      <c r="K325" s="26"/>
    </row>
    <row r="326" spans="1:11" ht="18" customHeight="1" x14ac:dyDescent="0.2">
      <c r="A326" s="26"/>
      <c r="B326" s="26"/>
      <c r="C326" s="26"/>
      <c r="D326" s="26"/>
      <c r="E326" s="41"/>
      <c r="F326" s="41"/>
      <c r="G326" s="26"/>
      <c r="H326" s="26"/>
      <c r="I326" s="26"/>
      <c r="J326" s="26"/>
      <c r="K326" s="26"/>
    </row>
    <row r="327" spans="1:11" ht="18" customHeight="1" x14ac:dyDescent="0.2">
      <c r="A327" s="26"/>
      <c r="B327" s="26"/>
      <c r="C327" s="26"/>
      <c r="D327" s="26"/>
      <c r="E327" s="41"/>
      <c r="F327" s="41"/>
      <c r="G327" s="26"/>
      <c r="H327" s="26"/>
      <c r="I327" s="26"/>
      <c r="J327" s="26"/>
      <c r="K327" s="26"/>
    </row>
    <row r="328" spans="1:11" ht="18" customHeight="1" x14ac:dyDescent="0.2">
      <c r="A328" s="26"/>
      <c r="B328" s="26"/>
      <c r="C328" s="26"/>
      <c r="D328" s="26"/>
      <c r="E328" s="41"/>
      <c r="F328" s="41"/>
      <c r="G328" s="26"/>
      <c r="H328" s="26"/>
      <c r="I328" s="26"/>
      <c r="J328" s="26"/>
      <c r="K328" s="26"/>
    </row>
    <row r="329" spans="1:11" ht="18" customHeight="1" x14ac:dyDescent="0.2">
      <c r="A329" s="26"/>
      <c r="B329" s="26"/>
      <c r="C329" s="26"/>
      <c r="D329" s="26"/>
      <c r="E329" s="41"/>
      <c r="F329" s="41"/>
      <c r="G329" s="26"/>
      <c r="H329" s="26"/>
      <c r="I329" s="26"/>
      <c r="J329" s="26"/>
      <c r="K329" s="26"/>
    </row>
    <row r="330" spans="1:11" ht="18" customHeight="1" x14ac:dyDescent="0.2">
      <c r="A330" s="26"/>
      <c r="B330" s="26"/>
      <c r="C330" s="26"/>
      <c r="D330" s="26"/>
      <c r="E330" s="41"/>
      <c r="F330" s="41"/>
      <c r="G330" s="26"/>
      <c r="H330" s="26"/>
      <c r="I330" s="26"/>
      <c r="J330" s="26"/>
      <c r="K330" s="26"/>
    </row>
    <row r="331" spans="1:11" ht="18" customHeight="1" x14ac:dyDescent="0.2">
      <c r="A331" s="26"/>
      <c r="B331" s="26"/>
      <c r="C331" s="26"/>
      <c r="D331" s="26"/>
      <c r="E331" s="41"/>
      <c r="F331" s="41"/>
      <c r="G331" s="26"/>
      <c r="H331" s="26"/>
      <c r="I331" s="26"/>
      <c r="J331" s="26"/>
      <c r="K331" s="26"/>
    </row>
    <row r="332" spans="1:11" ht="18" customHeight="1" x14ac:dyDescent="0.2">
      <c r="A332" s="26"/>
      <c r="B332" s="26"/>
      <c r="C332" s="26"/>
      <c r="D332" s="26"/>
      <c r="E332" s="41"/>
      <c r="F332" s="41"/>
      <c r="G332" s="26"/>
      <c r="H332" s="26"/>
      <c r="I332" s="26"/>
      <c r="J332" s="26"/>
      <c r="K332" s="26"/>
    </row>
    <row r="333" spans="1:11" ht="18" customHeight="1" x14ac:dyDescent="0.2">
      <c r="A333" s="26"/>
      <c r="B333" s="26"/>
      <c r="C333" s="26"/>
      <c r="D333" s="26"/>
      <c r="E333" s="41"/>
      <c r="F333" s="41"/>
      <c r="G333" s="26"/>
      <c r="H333" s="26"/>
      <c r="I333" s="26"/>
      <c r="J333" s="26"/>
      <c r="K333" s="26"/>
    </row>
    <row r="334" spans="1:11" ht="18" customHeight="1" x14ac:dyDescent="0.2">
      <c r="A334" s="26"/>
      <c r="B334" s="26"/>
      <c r="C334" s="26"/>
      <c r="D334" s="26"/>
      <c r="E334" s="41"/>
      <c r="F334" s="41"/>
      <c r="G334" s="26"/>
      <c r="H334" s="26"/>
      <c r="I334" s="26"/>
      <c r="J334" s="26"/>
      <c r="K334" s="26"/>
    </row>
    <row r="335" spans="1:11" ht="18" customHeight="1" x14ac:dyDescent="0.2">
      <c r="A335" s="26"/>
      <c r="B335" s="26"/>
      <c r="C335" s="26"/>
      <c r="D335" s="26"/>
      <c r="E335" s="41"/>
      <c r="F335" s="41"/>
      <c r="G335" s="26"/>
      <c r="H335" s="26"/>
      <c r="I335" s="26"/>
      <c r="J335" s="26"/>
      <c r="K335" s="26"/>
    </row>
    <row r="336" spans="1:11" ht="18" customHeight="1" x14ac:dyDescent="0.2">
      <c r="A336" s="26"/>
      <c r="B336" s="26"/>
      <c r="C336" s="26"/>
      <c r="D336" s="26"/>
      <c r="E336" s="41"/>
      <c r="F336" s="41"/>
      <c r="G336" s="26"/>
      <c r="H336" s="26"/>
      <c r="I336" s="26"/>
      <c r="J336" s="26"/>
      <c r="K336" s="26"/>
    </row>
    <row r="337" spans="1:11" ht="18" customHeight="1" x14ac:dyDescent="0.2">
      <c r="A337" s="26"/>
      <c r="B337" s="26"/>
      <c r="C337" s="26"/>
      <c r="D337" s="26"/>
      <c r="E337" s="41"/>
      <c r="F337" s="41"/>
      <c r="G337" s="26"/>
      <c r="H337" s="26"/>
      <c r="I337" s="26"/>
      <c r="J337" s="26"/>
      <c r="K337" s="26"/>
    </row>
    <row r="338" spans="1:11" ht="18" customHeight="1" x14ac:dyDescent="0.2">
      <c r="A338" s="26"/>
      <c r="B338" s="26"/>
      <c r="C338" s="26"/>
      <c r="D338" s="26"/>
      <c r="E338" s="41"/>
      <c r="F338" s="41"/>
      <c r="G338" s="26"/>
      <c r="H338" s="26"/>
      <c r="I338" s="26"/>
      <c r="J338" s="26"/>
      <c r="K338" s="26"/>
    </row>
    <row r="339" spans="1:11" ht="18" customHeight="1" x14ac:dyDescent="0.2">
      <c r="A339" s="26"/>
      <c r="B339" s="26"/>
      <c r="C339" s="26"/>
      <c r="D339" s="26"/>
      <c r="E339" s="41"/>
      <c r="F339" s="41"/>
      <c r="G339" s="26"/>
      <c r="H339" s="26"/>
      <c r="I339" s="26"/>
      <c r="J339" s="26"/>
      <c r="K339" s="26"/>
    </row>
    <row r="340" spans="1:11" ht="18" customHeight="1" x14ac:dyDescent="0.2">
      <c r="A340" s="26"/>
      <c r="B340" s="26"/>
      <c r="C340" s="26"/>
      <c r="D340" s="26"/>
      <c r="E340" s="41"/>
      <c r="F340" s="41"/>
      <c r="G340" s="26"/>
      <c r="H340" s="26"/>
      <c r="I340" s="26"/>
      <c r="J340" s="26"/>
      <c r="K340" s="26"/>
    </row>
    <row r="341" spans="1:11" ht="18" customHeight="1" x14ac:dyDescent="0.2">
      <c r="A341" s="26"/>
      <c r="B341" s="26"/>
      <c r="C341" s="26"/>
      <c r="D341" s="26"/>
      <c r="E341" s="41"/>
      <c r="F341" s="41"/>
      <c r="G341" s="26"/>
      <c r="H341" s="26"/>
      <c r="I341" s="26"/>
      <c r="J341" s="26"/>
      <c r="K341" s="26"/>
    </row>
    <row r="342" spans="1:11" ht="18" customHeight="1" x14ac:dyDescent="0.2">
      <c r="A342" s="26"/>
      <c r="B342" s="26"/>
      <c r="C342" s="26"/>
      <c r="D342" s="26"/>
      <c r="E342" s="41"/>
      <c r="F342" s="41"/>
      <c r="G342" s="26"/>
      <c r="H342" s="26"/>
      <c r="I342" s="26"/>
      <c r="J342" s="26"/>
      <c r="K342" s="26"/>
    </row>
    <row r="343" spans="1:11" ht="18" customHeight="1" x14ac:dyDescent="0.2">
      <c r="A343" s="26"/>
      <c r="B343" s="26"/>
      <c r="C343" s="26"/>
      <c r="D343" s="26"/>
      <c r="E343" s="41"/>
      <c r="F343" s="41"/>
      <c r="G343" s="26"/>
      <c r="H343" s="26"/>
      <c r="I343" s="26"/>
      <c r="J343" s="26"/>
      <c r="K343" s="26"/>
    </row>
    <row r="344" spans="1:11" ht="18" customHeight="1" x14ac:dyDescent="0.2">
      <c r="A344" s="26"/>
      <c r="B344" s="26"/>
      <c r="C344" s="26"/>
      <c r="D344" s="26"/>
      <c r="E344" s="41"/>
      <c r="F344" s="41"/>
      <c r="G344" s="26"/>
      <c r="H344" s="26"/>
      <c r="I344" s="26"/>
      <c r="J344" s="26"/>
      <c r="K344" s="26"/>
    </row>
    <row r="345" spans="1:11" ht="18" customHeight="1" x14ac:dyDescent="0.2">
      <c r="A345" s="26"/>
      <c r="B345" s="26"/>
      <c r="C345" s="26"/>
      <c r="D345" s="26"/>
      <c r="E345" s="41"/>
      <c r="F345" s="41"/>
      <c r="G345" s="26"/>
      <c r="H345" s="26"/>
      <c r="I345" s="26"/>
      <c r="J345" s="26"/>
      <c r="K345" s="26"/>
    </row>
    <row r="346" spans="1:11" ht="18" customHeight="1" x14ac:dyDescent="0.2">
      <c r="A346" s="26"/>
      <c r="B346" s="26"/>
      <c r="C346" s="26"/>
      <c r="D346" s="26"/>
      <c r="E346" s="41"/>
      <c r="F346" s="41"/>
      <c r="G346" s="26"/>
      <c r="H346" s="26"/>
      <c r="I346" s="26"/>
      <c r="J346" s="26"/>
      <c r="K346" s="26"/>
    </row>
    <row r="347" spans="1:11" ht="18" customHeight="1" x14ac:dyDescent="0.2">
      <c r="A347" s="26"/>
      <c r="B347" s="26"/>
      <c r="C347" s="26"/>
      <c r="D347" s="26"/>
      <c r="E347" s="41"/>
      <c r="F347" s="41"/>
      <c r="G347" s="26"/>
      <c r="H347" s="26"/>
      <c r="I347" s="26"/>
      <c r="J347" s="26"/>
      <c r="K347" s="26"/>
    </row>
    <row r="348" spans="1:11" ht="18" customHeight="1" x14ac:dyDescent="0.2">
      <c r="A348" s="26"/>
      <c r="B348" s="26"/>
      <c r="C348" s="26"/>
      <c r="D348" s="26"/>
      <c r="E348" s="41"/>
      <c r="F348" s="41"/>
      <c r="G348" s="26"/>
      <c r="H348" s="26"/>
      <c r="I348" s="26"/>
      <c r="J348" s="26"/>
      <c r="K348" s="26"/>
    </row>
    <row r="349" spans="1:11" ht="18" customHeight="1" x14ac:dyDescent="0.2">
      <c r="A349" s="26"/>
      <c r="B349" s="26"/>
      <c r="C349" s="26"/>
      <c r="D349" s="26"/>
      <c r="E349" s="41"/>
      <c r="F349" s="41"/>
      <c r="G349" s="26"/>
      <c r="H349" s="26"/>
      <c r="I349" s="26"/>
      <c r="J349" s="26"/>
      <c r="K349" s="26"/>
    </row>
    <row r="350" spans="1:11" ht="18" customHeight="1" x14ac:dyDescent="0.2">
      <c r="A350" s="26"/>
      <c r="B350" s="26"/>
      <c r="C350" s="26"/>
      <c r="D350" s="26"/>
      <c r="E350" s="41"/>
      <c r="F350" s="41"/>
      <c r="G350" s="26"/>
      <c r="H350" s="26"/>
      <c r="I350" s="26"/>
      <c r="J350" s="26"/>
      <c r="K350" s="26"/>
    </row>
    <row r="351" spans="1:11" ht="18" customHeight="1" x14ac:dyDescent="0.2">
      <c r="A351" s="26"/>
      <c r="B351" s="26"/>
      <c r="C351" s="26"/>
      <c r="D351" s="26"/>
      <c r="E351" s="41"/>
      <c r="F351" s="41"/>
      <c r="G351" s="26"/>
      <c r="H351" s="26"/>
      <c r="I351" s="26"/>
      <c r="J351" s="26"/>
      <c r="K351" s="26"/>
    </row>
    <row r="352" spans="1:11" ht="18" customHeight="1" x14ac:dyDescent="0.2">
      <c r="A352" s="26"/>
      <c r="B352" s="26"/>
      <c r="C352" s="26"/>
      <c r="D352" s="26"/>
      <c r="E352" s="41"/>
      <c r="F352" s="41"/>
      <c r="G352" s="26"/>
      <c r="H352" s="26"/>
      <c r="I352" s="26"/>
      <c r="J352" s="26"/>
      <c r="K352" s="26"/>
    </row>
    <row r="353" spans="1:11" ht="18" customHeight="1" x14ac:dyDescent="0.2">
      <c r="A353" s="26"/>
      <c r="B353" s="26"/>
      <c r="C353" s="26"/>
      <c r="D353" s="26"/>
      <c r="E353" s="41"/>
      <c r="F353" s="41"/>
      <c r="G353" s="26"/>
      <c r="H353" s="26"/>
      <c r="I353" s="26"/>
      <c r="J353" s="26"/>
      <c r="K353" s="26"/>
    </row>
    <row r="354" spans="1:11" ht="18" customHeight="1" x14ac:dyDescent="0.2">
      <c r="A354" s="26"/>
      <c r="B354" s="26"/>
      <c r="C354" s="26"/>
      <c r="D354" s="26"/>
      <c r="E354" s="41"/>
      <c r="F354" s="41"/>
      <c r="G354" s="26"/>
      <c r="H354" s="26"/>
      <c r="I354" s="26"/>
      <c r="J354" s="26"/>
      <c r="K354" s="26"/>
    </row>
    <row r="355" spans="1:11" ht="18" customHeight="1" x14ac:dyDescent="0.2">
      <c r="A355" s="26"/>
      <c r="B355" s="26"/>
      <c r="C355" s="26"/>
      <c r="D355" s="26"/>
      <c r="E355" s="41"/>
      <c r="F355" s="41"/>
      <c r="G355" s="26"/>
      <c r="H355" s="26"/>
      <c r="I355" s="26"/>
      <c r="J355" s="26"/>
      <c r="K355" s="26"/>
    </row>
    <row r="356" spans="1:11" ht="18" customHeight="1" x14ac:dyDescent="0.2">
      <c r="A356" s="26"/>
      <c r="B356" s="26"/>
      <c r="C356" s="26"/>
      <c r="D356" s="26"/>
      <c r="E356" s="41"/>
      <c r="F356" s="41"/>
      <c r="G356" s="26"/>
      <c r="H356" s="26"/>
      <c r="I356" s="26"/>
      <c r="J356" s="26"/>
      <c r="K356" s="26"/>
    </row>
    <row r="357" spans="1:11" ht="18" customHeight="1" x14ac:dyDescent="0.2">
      <c r="A357" s="26"/>
      <c r="B357" s="26"/>
      <c r="C357" s="26"/>
      <c r="D357" s="26"/>
      <c r="E357" s="41"/>
      <c r="F357" s="41"/>
      <c r="G357" s="26"/>
      <c r="H357" s="26"/>
      <c r="I357" s="26"/>
      <c r="J357" s="26"/>
      <c r="K357" s="26"/>
    </row>
    <row r="358" spans="1:11" x14ac:dyDescent="0.2">
      <c r="A358" s="26"/>
      <c r="B358" s="26"/>
      <c r="C358" s="26"/>
      <c r="D358" s="26"/>
      <c r="E358" s="41"/>
      <c r="F358" s="41"/>
      <c r="G358" s="26"/>
      <c r="H358" s="26"/>
      <c r="I358" s="26"/>
      <c r="J358" s="26"/>
      <c r="K358" s="26"/>
    </row>
    <row r="359" spans="1:11" x14ac:dyDescent="0.2">
      <c r="A359" s="26"/>
      <c r="B359" s="26"/>
      <c r="C359" s="26"/>
      <c r="D359" s="26"/>
      <c r="E359" s="41"/>
      <c r="F359" s="41"/>
      <c r="G359" s="26"/>
      <c r="H359" s="26"/>
      <c r="I359" s="26"/>
      <c r="J359" s="26"/>
      <c r="K359" s="26"/>
    </row>
    <row r="360" spans="1:11" x14ac:dyDescent="0.2">
      <c r="A360" s="26"/>
      <c r="B360" s="26"/>
      <c r="C360" s="26"/>
      <c r="D360" s="26"/>
      <c r="E360" s="41"/>
      <c r="F360" s="41"/>
      <c r="G360" s="26"/>
      <c r="H360" s="26"/>
      <c r="I360" s="26"/>
      <c r="J360" s="26"/>
      <c r="K360" s="26"/>
    </row>
    <row r="361" spans="1:11" x14ac:dyDescent="0.2">
      <c r="A361" s="26"/>
      <c r="B361" s="26"/>
      <c r="C361" s="26"/>
      <c r="D361" s="26"/>
      <c r="E361" s="41"/>
      <c r="F361" s="41"/>
      <c r="G361" s="26"/>
      <c r="H361" s="26"/>
      <c r="I361" s="26"/>
      <c r="J361" s="26"/>
      <c r="K361" s="26"/>
    </row>
    <row r="362" spans="1:11" x14ac:dyDescent="0.2">
      <c r="A362" s="26"/>
      <c r="B362" s="26"/>
      <c r="C362" s="26"/>
      <c r="D362" s="26"/>
      <c r="E362" s="41"/>
      <c r="F362" s="41"/>
      <c r="G362" s="26"/>
      <c r="H362" s="26"/>
      <c r="I362" s="26"/>
      <c r="J362" s="26"/>
      <c r="K362" s="26"/>
    </row>
    <row r="363" spans="1:11" x14ac:dyDescent="0.2">
      <c r="A363" s="26"/>
      <c r="B363" s="26"/>
      <c r="C363" s="26"/>
      <c r="D363" s="26"/>
      <c r="E363" s="41"/>
      <c r="F363" s="41"/>
      <c r="G363" s="26"/>
      <c r="H363" s="26"/>
      <c r="I363" s="26"/>
      <c r="J363" s="26"/>
      <c r="K363" s="26"/>
    </row>
    <row r="364" spans="1:11" x14ac:dyDescent="0.2">
      <c r="A364" s="26"/>
      <c r="B364" s="26"/>
      <c r="C364" s="26"/>
      <c r="D364" s="26"/>
      <c r="E364" s="41"/>
      <c r="F364" s="41"/>
      <c r="G364" s="26"/>
      <c r="H364" s="26"/>
      <c r="I364" s="26"/>
      <c r="J364" s="26"/>
      <c r="K364" s="26"/>
    </row>
    <row r="365" spans="1:11" x14ac:dyDescent="0.2">
      <c r="A365" s="26"/>
      <c r="B365" s="26"/>
      <c r="C365" s="26"/>
      <c r="D365" s="26"/>
      <c r="E365" s="41"/>
      <c r="F365" s="41"/>
      <c r="G365" s="26"/>
      <c r="H365" s="26"/>
      <c r="I365" s="26"/>
      <c r="J365" s="26"/>
      <c r="K365" s="26"/>
    </row>
  </sheetData>
  <autoFilter ref="A1:K13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Hitters</vt:lpstr>
      <vt:lpstr>Pitchers</vt:lpstr>
      <vt:lpstr>Sheet1</vt:lpstr>
      <vt:lpstr>Hitters!Print_Area</vt:lpstr>
      <vt:lpstr>Pitchers!Print_Area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andre_000</dc:creator>
  <cp:lastModifiedBy>Gus Conklin</cp:lastModifiedBy>
  <cp:lastPrinted>2017-12-10T17:17:51Z</cp:lastPrinted>
  <dcterms:created xsi:type="dcterms:W3CDTF">2016-03-24T02:12:22Z</dcterms:created>
  <dcterms:modified xsi:type="dcterms:W3CDTF">2018-10-24T13:36:29Z</dcterms:modified>
</cp:coreProperties>
</file>