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anna\Documents\Baseball\Wockenfuss 2018\"/>
    </mc:Choice>
  </mc:AlternateContent>
  <xr:revisionPtr revIDLastSave="0" documentId="8_{1DA83A23-7C87-4BB1-90A6-E7FF2D5EECBC}" xr6:coauthVersionLast="38" xr6:coauthVersionMax="38" xr10:uidLastSave="{00000000-0000-0000-0000-000000000000}"/>
  <bookViews>
    <workbookView xWindow="0" yWindow="0" windowWidth="19410" windowHeight="7230" activeTab="4" xr2:uid="{00000000-000D-0000-FFFF-FFFF00000000}"/>
  </bookViews>
  <sheets>
    <sheet name="Series 1-6" sheetId="1" r:id="rId1"/>
    <sheet name="Series 7-12" sheetId="2" r:id="rId2"/>
    <sheet name="Series 13-18" sheetId="3" r:id="rId3"/>
    <sheet name="Series 19-23" sheetId="4" r:id="rId4"/>
    <sheet name="Series 24-27" sheetId="5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55" i="5" l="1"/>
  <c r="T55" i="5"/>
  <c r="S55" i="5"/>
  <c r="J55" i="5"/>
  <c r="U54" i="5"/>
  <c r="S54" i="5"/>
  <c r="J54" i="5"/>
  <c r="T54" i="5" s="1"/>
  <c r="U53" i="5"/>
  <c r="S53" i="5"/>
  <c r="J53" i="5"/>
  <c r="T53" i="5" s="1"/>
  <c r="R24" i="5"/>
  <c r="Q24" i="5"/>
  <c r="P24" i="5"/>
  <c r="O24" i="5"/>
  <c r="N24" i="5"/>
  <c r="M24" i="5"/>
  <c r="L24" i="5"/>
  <c r="K24" i="5"/>
  <c r="I24" i="5"/>
  <c r="H24" i="5"/>
  <c r="G24" i="5"/>
  <c r="F24" i="5"/>
  <c r="E24" i="5"/>
  <c r="D24" i="5"/>
  <c r="C24" i="5"/>
  <c r="U23" i="5"/>
  <c r="S23" i="5"/>
  <c r="J23" i="5"/>
  <c r="U22" i="5"/>
  <c r="S22" i="5"/>
  <c r="J22" i="5"/>
  <c r="T22" i="5" s="1"/>
  <c r="U21" i="5"/>
  <c r="S21" i="5"/>
  <c r="J21" i="5"/>
  <c r="T21" i="5" s="1"/>
  <c r="U20" i="5"/>
  <c r="S20" i="5"/>
  <c r="J20" i="5"/>
  <c r="T20" i="5" s="1"/>
  <c r="U19" i="5"/>
  <c r="S19" i="5"/>
  <c r="J19" i="5"/>
  <c r="T19" i="5" s="1"/>
  <c r="U18" i="5"/>
  <c r="S18" i="5"/>
  <c r="J18" i="5"/>
  <c r="T18" i="5" s="1"/>
  <c r="U17" i="5"/>
  <c r="T17" i="5"/>
  <c r="S17" i="5"/>
  <c r="J17" i="5"/>
  <c r="U16" i="5"/>
  <c r="S16" i="5"/>
  <c r="J16" i="5"/>
  <c r="T16" i="5" s="1"/>
  <c r="U15" i="5"/>
  <c r="S15" i="5"/>
  <c r="J15" i="5"/>
  <c r="T15" i="5" s="1"/>
  <c r="U14" i="5"/>
  <c r="S14" i="5"/>
  <c r="J14" i="5"/>
  <c r="T14" i="5" s="1"/>
  <c r="U13" i="5"/>
  <c r="S13" i="5"/>
  <c r="J13" i="5"/>
  <c r="T13" i="5" s="1"/>
  <c r="U12" i="5"/>
  <c r="S12" i="5"/>
  <c r="J12" i="5"/>
  <c r="T12" i="5" s="1"/>
  <c r="U11" i="5"/>
  <c r="S11" i="5"/>
  <c r="J11" i="5"/>
  <c r="T11" i="5" s="1"/>
  <c r="U10" i="5"/>
  <c r="S10" i="5"/>
  <c r="J10" i="5"/>
  <c r="T10" i="5" s="1"/>
  <c r="U9" i="5"/>
  <c r="S9" i="5"/>
  <c r="J9" i="5"/>
  <c r="T9" i="5" s="1"/>
  <c r="U8" i="5"/>
  <c r="S8" i="5"/>
  <c r="J8" i="5"/>
  <c r="T8" i="5" s="1"/>
  <c r="U7" i="5"/>
  <c r="T7" i="5"/>
  <c r="S7" i="5"/>
  <c r="J7" i="5"/>
  <c r="U6" i="5"/>
  <c r="S6" i="5"/>
  <c r="J6" i="5"/>
  <c r="T6" i="5" s="1"/>
  <c r="U5" i="5"/>
  <c r="S5" i="5"/>
  <c r="J5" i="5"/>
  <c r="T5" i="5" s="1"/>
  <c r="U4" i="5"/>
  <c r="S4" i="5"/>
  <c r="J4" i="5"/>
  <c r="T4" i="5" s="1"/>
  <c r="U3" i="5"/>
  <c r="S3" i="5"/>
  <c r="J3" i="5"/>
  <c r="J24" i="5" l="1"/>
  <c r="T24" i="5" s="1"/>
  <c r="S24" i="5"/>
  <c r="T3" i="5"/>
  <c r="T23" i="5"/>
  <c r="U24" i="5"/>
  <c r="B48" i="4" l="1"/>
  <c r="B48" i="5" s="1"/>
  <c r="U55" i="4"/>
  <c r="T55" i="4"/>
  <c r="S55" i="4"/>
  <c r="J55" i="4"/>
  <c r="U54" i="4"/>
  <c r="S54" i="4"/>
  <c r="J54" i="4"/>
  <c r="T54" i="4" s="1"/>
  <c r="U53" i="4"/>
  <c r="S53" i="4"/>
  <c r="J53" i="4"/>
  <c r="T53" i="4" s="1"/>
  <c r="R24" i="4"/>
  <c r="Q24" i="4"/>
  <c r="P24" i="4"/>
  <c r="O24" i="4"/>
  <c r="N24" i="4"/>
  <c r="M24" i="4"/>
  <c r="L24" i="4"/>
  <c r="K24" i="4"/>
  <c r="I24" i="4"/>
  <c r="H24" i="4"/>
  <c r="G24" i="4"/>
  <c r="F24" i="4"/>
  <c r="E24" i="4"/>
  <c r="D24" i="4"/>
  <c r="C24" i="4"/>
  <c r="U23" i="4"/>
  <c r="S23" i="4"/>
  <c r="J23" i="4"/>
  <c r="U22" i="4"/>
  <c r="S22" i="4"/>
  <c r="J22" i="4"/>
  <c r="T22" i="4" s="1"/>
  <c r="U21" i="4"/>
  <c r="S21" i="4"/>
  <c r="J21" i="4"/>
  <c r="T21" i="4" s="1"/>
  <c r="U20" i="4"/>
  <c r="S20" i="4"/>
  <c r="J20" i="4"/>
  <c r="T20" i="4" s="1"/>
  <c r="U19" i="4"/>
  <c r="S19" i="4"/>
  <c r="J19" i="4"/>
  <c r="T19" i="4" s="1"/>
  <c r="U18" i="4"/>
  <c r="S18" i="4"/>
  <c r="J18" i="4"/>
  <c r="T18" i="4" s="1"/>
  <c r="U17" i="4"/>
  <c r="T17" i="4"/>
  <c r="S17" i="4"/>
  <c r="J17" i="4"/>
  <c r="U16" i="4"/>
  <c r="S16" i="4"/>
  <c r="J16" i="4"/>
  <c r="T16" i="4" s="1"/>
  <c r="U15" i="4"/>
  <c r="S15" i="4"/>
  <c r="J15" i="4"/>
  <c r="T15" i="4" s="1"/>
  <c r="U14" i="4"/>
  <c r="S14" i="4"/>
  <c r="J14" i="4"/>
  <c r="T14" i="4" s="1"/>
  <c r="U13" i="4"/>
  <c r="S13" i="4"/>
  <c r="J13" i="4"/>
  <c r="T13" i="4" s="1"/>
  <c r="U12" i="4"/>
  <c r="S12" i="4"/>
  <c r="J12" i="4"/>
  <c r="T12" i="4" s="1"/>
  <c r="U11" i="4"/>
  <c r="S11" i="4"/>
  <c r="J11" i="4"/>
  <c r="T11" i="4" s="1"/>
  <c r="U10" i="4"/>
  <c r="S10" i="4"/>
  <c r="J10" i="4"/>
  <c r="T10" i="4" s="1"/>
  <c r="U9" i="4"/>
  <c r="S9" i="4"/>
  <c r="J9" i="4"/>
  <c r="T9" i="4" s="1"/>
  <c r="U8" i="4"/>
  <c r="S8" i="4"/>
  <c r="J8" i="4"/>
  <c r="T8" i="4" s="1"/>
  <c r="U7" i="4"/>
  <c r="T7" i="4"/>
  <c r="S7" i="4"/>
  <c r="J7" i="4"/>
  <c r="U6" i="4"/>
  <c r="S6" i="4"/>
  <c r="J6" i="4"/>
  <c r="T6" i="4" s="1"/>
  <c r="U5" i="4"/>
  <c r="S5" i="4"/>
  <c r="J5" i="4"/>
  <c r="T5" i="4" s="1"/>
  <c r="U4" i="4"/>
  <c r="S4" i="4"/>
  <c r="J4" i="4"/>
  <c r="T4" i="4" s="1"/>
  <c r="U3" i="4"/>
  <c r="S3" i="4"/>
  <c r="J3" i="4"/>
  <c r="J24" i="4" l="1"/>
  <c r="T24" i="4" s="1"/>
  <c r="S24" i="4"/>
  <c r="T3" i="4"/>
  <c r="T23" i="4"/>
  <c r="U24" i="4"/>
  <c r="R47" i="3"/>
  <c r="Q47" i="3"/>
  <c r="P47" i="3"/>
  <c r="O47" i="3"/>
  <c r="N47" i="3"/>
  <c r="M47" i="3"/>
  <c r="L47" i="3"/>
  <c r="K47" i="3"/>
  <c r="R46" i="3"/>
  <c r="Q46" i="3"/>
  <c r="P46" i="3"/>
  <c r="P46" i="4" s="1"/>
  <c r="O46" i="3"/>
  <c r="N46" i="3"/>
  <c r="M46" i="3"/>
  <c r="L46" i="3"/>
  <c r="K46" i="3"/>
  <c r="R45" i="3"/>
  <c r="Q45" i="3"/>
  <c r="P45" i="3"/>
  <c r="O45" i="3"/>
  <c r="N45" i="3"/>
  <c r="M45" i="3"/>
  <c r="L45" i="3"/>
  <c r="K45" i="3"/>
  <c r="K45" i="4" s="1"/>
  <c r="I47" i="3"/>
  <c r="H47" i="3"/>
  <c r="G47" i="3"/>
  <c r="F47" i="3"/>
  <c r="E47" i="3"/>
  <c r="D47" i="3"/>
  <c r="C47" i="3"/>
  <c r="C47" i="4" s="1"/>
  <c r="C47" i="5" s="1"/>
  <c r="I46" i="3"/>
  <c r="I46" i="4" s="1"/>
  <c r="H46" i="3"/>
  <c r="G46" i="3"/>
  <c r="F46" i="3"/>
  <c r="E46" i="3"/>
  <c r="D46" i="3"/>
  <c r="D46" i="4" s="1"/>
  <c r="C46" i="3"/>
  <c r="I45" i="3"/>
  <c r="H45" i="3"/>
  <c r="G45" i="3"/>
  <c r="F45" i="3"/>
  <c r="F45" i="4" s="1"/>
  <c r="E45" i="3"/>
  <c r="D45" i="3"/>
  <c r="C45" i="3"/>
  <c r="B47" i="3"/>
  <c r="B46" i="3"/>
  <c r="B45" i="3"/>
  <c r="U55" i="3"/>
  <c r="T55" i="3"/>
  <c r="S55" i="3"/>
  <c r="J55" i="3"/>
  <c r="U53" i="3"/>
  <c r="S53" i="3"/>
  <c r="J53" i="3"/>
  <c r="T53" i="3" s="1"/>
  <c r="U54" i="3"/>
  <c r="S54" i="3"/>
  <c r="J54" i="3"/>
  <c r="T54" i="3" s="1"/>
  <c r="U22" i="3"/>
  <c r="S22" i="3"/>
  <c r="U21" i="3"/>
  <c r="S21" i="3"/>
  <c r="U20" i="3"/>
  <c r="S20" i="3"/>
  <c r="J23" i="3"/>
  <c r="J22" i="3"/>
  <c r="T22" i="3" s="1"/>
  <c r="J21" i="3"/>
  <c r="T21" i="3" s="1"/>
  <c r="J20" i="3"/>
  <c r="T20" i="3" s="1"/>
  <c r="B59" i="3" l="1"/>
  <c r="B45" i="4"/>
  <c r="D59" i="3"/>
  <c r="D45" i="4"/>
  <c r="H59" i="3"/>
  <c r="H45" i="4"/>
  <c r="E60" i="3"/>
  <c r="E46" i="4"/>
  <c r="I60" i="4"/>
  <c r="I46" i="5"/>
  <c r="I60" i="5" s="1"/>
  <c r="F61" i="3"/>
  <c r="F47" i="4"/>
  <c r="K59" i="4"/>
  <c r="K45" i="5"/>
  <c r="K59" i="5" s="1"/>
  <c r="O59" i="3"/>
  <c r="O45" i="4"/>
  <c r="K60" i="3"/>
  <c r="K46" i="4"/>
  <c r="O60" i="3"/>
  <c r="O46" i="4"/>
  <c r="K61" i="3"/>
  <c r="K47" i="4"/>
  <c r="O61" i="3"/>
  <c r="O47" i="4"/>
  <c r="F59" i="3"/>
  <c r="P60" i="3"/>
  <c r="C61" i="4"/>
  <c r="B60" i="3"/>
  <c r="B46" i="4"/>
  <c r="E59" i="3"/>
  <c r="E45" i="4"/>
  <c r="I59" i="3"/>
  <c r="I45" i="4"/>
  <c r="F60" i="3"/>
  <c r="F46" i="4"/>
  <c r="C61" i="5"/>
  <c r="G61" i="3"/>
  <c r="G47" i="4"/>
  <c r="L59" i="3"/>
  <c r="L45" i="4"/>
  <c r="P59" i="3"/>
  <c r="P45" i="4"/>
  <c r="L60" i="3"/>
  <c r="L46" i="4"/>
  <c r="P60" i="4"/>
  <c r="P46" i="5"/>
  <c r="P60" i="5" s="1"/>
  <c r="L61" i="3"/>
  <c r="L47" i="4"/>
  <c r="P61" i="3"/>
  <c r="P47" i="4"/>
  <c r="I60" i="3"/>
  <c r="B61" i="3"/>
  <c r="B47" i="4"/>
  <c r="F45" i="5"/>
  <c r="F59" i="5" s="1"/>
  <c r="F59" i="4"/>
  <c r="C60" i="3"/>
  <c r="C46" i="4"/>
  <c r="G60" i="3"/>
  <c r="G46" i="4"/>
  <c r="D61" i="3"/>
  <c r="D47" i="4"/>
  <c r="S47" i="4" s="1"/>
  <c r="H61" i="3"/>
  <c r="H47" i="4"/>
  <c r="M59" i="3"/>
  <c r="M45" i="4"/>
  <c r="Q59" i="3"/>
  <c r="Q45" i="4"/>
  <c r="M60" i="3"/>
  <c r="M46" i="4"/>
  <c r="Q60" i="3"/>
  <c r="Q46" i="4"/>
  <c r="M61" i="3"/>
  <c r="M47" i="4"/>
  <c r="Q61" i="3"/>
  <c r="Q47" i="4"/>
  <c r="C61" i="3"/>
  <c r="U45" i="3"/>
  <c r="C45" i="4"/>
  <c r="G59" i="3"/>
  <c r="G45" i="4"/>
  <c r="D46" i="5"/>
  <c r="D60" i="4"/>
  <c r="H60" i="3"/>
  <c r="H46" i="4"/>
  <c r="E61" i="3"/>
  <c r="E47" i="4"/>
  <c r="I61" i="3"/>
  <c r="J61" i="3" s="1"/>
  <c r="T61" i="3" s="1"/>
  <c r="I47" i="4"/>
  <c r="N59" i="3"/>
  <c r="N45" i="4"/>
  <c r="R59" i="3"/>
  <c r="R45" i="4"/>
  <c r="N60" i="3"/>
  <c r="N46" i="4"/>
  <c r="R60" i="3"/>
  <c r="R46" i="4"/>
  <c r="N61" i="3"/>
  <c r="N47" i="4"/>
  <c r="R61" i="3"/>
  <c r="R47" i="4"/>
  <c r="K59" i="3"/>
  <c r="C59" i="3"/>
  <c r="S61" i="3"/>
  <c r="U61" i="3"/>
  <c r="J46" i="3"/>
  <c r="T46" i="3" s="1"/>
  <c r="S46" i="3"/>
  <c r="D60" i="3"/>
  <c r="J60" i="3" s="1"/>
  <c r="T60" i="3" s="1"/>
  <c r="U59" i="3"/>
  <c r="S59" i="3"/>
  <c r="J59" i="3"/>
  <c r="T59" i="3" s="1"/>
  <c r="J45" i="3"/>
  <c r="T45" i="3" s="1"/>
  <c r="S45" i="3"/>
  <c r="J47" i="3"/>
  <c r="T47" i="3" s="1"/>
  <c r="U47" i="3"/>
  <c r="U46" i="3"/>
  <c r="S47" i="3"/>
  <c r="Q47" i="5" l="1"/>
  <c r="Q61" i="5" s="1"/>
  <c r="Q61" i="4"/>
  <c r="Q60" i="4"/>
  <c r="Q46" i="5"/>
  <c r="Q60" i="5" s="1"/>
  <c r="Q45" i="5"/>
  <c r="Q59" i="5" s="1"/>
  <c r="Q59" i="4"/>
  <c r="H47" i="5"/>
  <c r="H61" i="5" s="1"/>
  <c r="H61" i="4"/>
  <c r="G60" i="4"/>
  <c r="G46" i="5"/>
  <c r="G60" i="5" s="1"/>
  <c r="L61" i="4"/>
  <c r="L47" i="5"/>
  <c r="L61" i="5" s="1"/>
  <c r="L60" i="4"/>
  <c r="L46" i="5"/>
  <c r="L60" i="5" s="1"/>
  <c r="L59" i="4"/>
  <c r="L45" i="5"/>
  <c r="L59" i="5" s="1"/>
  <c r="N47" i="5"/>
  <c r="N61" i="5" s="1"/>
  <c r="N61" i="4"/>
  <c r="N46" i="5"/>
  <c r="N60" i="5" s="1"/>
  <c r="N60" i="4"/>
  <c r="N45" i="5"/>
  <c r="N59" i="5" s="1"/>
  <c r="N59" i="4"/>
  <c r="E47" i="5"/>
  <c r="E61" i="5" s="1"/>
  <c r="E61" i="4"/>
  <c r="C45" i="5"/>
  <c r="S45" i="4"/>
  <c r="U45" i="4"/>
  <c r="C59" i="4"/>
  <c r="I59" i="4"/>
  <c r="I45" i="5"/>
  <c r="I59" i="5" s="1"/>
  <c r="B46" i="5"/>
  <c r="B60" i="5" s="1"/>
  <c r="B60" i="4"/>
  <c r="K61" i="4"/>
  <c r="K47" i="5"/>
  <c r="K61" i="5" s="1"/>
  <c r="K60" i="4"/>
  <c r="K46" i="5"/>
  <c r="K60" i="5" s="1"/>
  <c r="H45" i="5"/>
  <c r="H59" i="5" s="1"/>
  <c r="H59" i="4"/>
  <c r="B59" i="4"/>
  <c r="B45" i="5"/>
  <c r="B59" i="5" s="1"/>
  <c r="D60" i="5"/>
  <c r="M47" i="5"/>
  <c r="M61" i="5" s="1"/>
  <c r="M61" i="4"/>
  <c r="M60" i="4"/>
  <c r="M46" i="5"/>
  <c r="M60" i="5" s="1"/>
  <c r="M45" i="5"/>
  <c r="M59" i="5" s="1"/>
  <c r="M59" i="4"/>
  <c r="D47" i="5"/>
  <c r="D61" i="4"/>
  <c r="J47" i="4"/>
  <c r="T47" i="4" s="1"/>
  <c r="C46" i="5"/>
  <c r="U46" i="4"/>
  <c r="C60" i="4"/>
  <c r="S46" i="4"/>
  <c r="B47" i="5"/>
  <c r="B61" i="5" s="1"/>
  <c r="B61" i="4"/>
  <c r="P47" i="5"/>
  <c r="P61" i="5" s="1"/>
  <c r="P61" i="4"/>
  <c r="P59" i="4"/>
  <c r="P45" i="5"/>
  <c r="P59" i="5" s="1"/>
  <c r="G47" i="5"/>
  <c r="G61" i="5" s="1"/>
  <c r="G61" i="4"/>
  <c r="R47" i="5"/>
  <c r="R61" i="5" s="1"/>
  <c r="R61" i="4"/>
  <c r="R46" i="5"/>
  <c r="R60" i="5" s="1"/>
  <c r="R60" i="4"/>
  <c r="R45" i="5"/>
  <c r="R59" i="5" s="1"/>
  <c r="R59" i="4"/>
  <c r="I47" i="5"/>
  <c r="I61" i="5" s="1"/>
  <c r="I61" i="4"/>
  <c r="H46" i="5"/>
  <c r="H60" i="5" s="1"/>
  <c r="H60" i="4"/>
  <c r="J60" i="4" s="1"/>
  <c r="G59" i="4"/>
  <c r="G45" i="5"/>
  <c r="G59" i="5" s="1"/>
  <c r="F46" i="5"/>
  <c r="F60" i="5" s="1"/>
  <c r="F60" i="4"/>
  <c r="E45" i="5"/>
  <c r="E59" i="5" s="1"/>
  <c r="E59" i="4"/>
  <c r="U47" i="4"/>
  <c r="O47" i="5"/>
  <c r="O61" i="5" s="1"/>
  <c r="O61" i="4"/>
  <c r="O60" i="4"/>
  <c r="O46" i="5"/>
  <c r="O60" i="5" s="1"/>
  <c r="O59" i="4"/>
  <c r="O45" i="5"/>
  <c r="O59" i="5" s="1"/>
  <c r="F47" i="5"/>
  <c r="F61" i="5" s="1"/>
  <c r="F61" i="4"/>
  <c r="E60" i="4"/>
  <c r="E46" i="5"/>
  <c r="E60" i="5" s="1"/>
  <c r="D59" i="4"/>
  <c r="J59" i="4" s="1"/>
  <c r="D45" i="5"/>
  <c r="J45" i="4"/>
  <c r="T45" i="4" s="1"/>
  <c r="J46" i="4"/>
  <c r="T46" i="4" s="1"/>
  <c r="S60" i="3"/>
  <c r="U60" i="3"/>
  <c r="U46" i="5" l="1"/>
  <c r="C60" i="5"/>
  <c r="S46" i="5"/>
  <c r="S60" i="4"/>
  <c r="U60" i="4"/>
  <c r="T60" i="4"/>
  <c r="J61" i="4"/>
  <c r="T61" i="4" s="1"/>
  <c r="U61" i="4"/>
  <c r="S61" i="4"/>
  <c r="J46" i="5"/>
  <c r="T46" i="5" s="1"/>
  <c r="U45" i="5"/>
  <c r="C59" i="5"/>
  <c r="S45" i="5"/>
  <c r="D59" i="5"/>
  <c r="J59" i="5" s="1"/>
  <c r="J45" i="5"/>
  <c r="T45" i="5" s="1"/>
  <c r="D61" i="5"/>
  <c r="J47" i="5"/>
  <c r="T47" i="5" s="1"/>
  <c r="U47" i="5"/>
  <c r="S47" i="5"/>
  <c r="J60" i="5"/>
  <c r="T59" i="4"/>
  <c r="S59" i="4"/>
  <c r="U59" i="4"/>
  <c r="R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U23" i="3"/>
  <c r="T23" i="3"/>
  <c r="S23" i="3"/>
  <c r="U19" i="3"/>
  <c r="S19" i="3"/>
  <c r="J19" i="3"/>
  <c r="T19" i="3" s="1"/>
  <c r="U18" i="3"/>
  <c r="S18" i="3"/>
  <c r="J18" i="3"/>
  <c r="T18" i="3" s="1"/>
  <c r="U17" i="3"/>
  <c r="T17" i="3"/>
  <c r="S17" i="3"/>
  <c r="J17" i="3"/>
  <c r="U16" i="3"/>
  <c r="S16" i="3"/>
  <c r="J16" i="3"/>
  <c r="T16" i="3" s="1"/>
  <c r="U15" i="3"/>
  <c r="S15" i="3"/>
  <c r="J15" i="3"/>
  <c r="T15" i="3" s="1"/>
  <c r="U14" i="3"/>
  <c r="S14" i="3"/>
  <c r="J14" i="3"/>
  <c r="T14" i="3" s="1"/>
  <c r="U13" i="3"/>
  <c r="S13" i="3"/>
  <c r="J13" i="3"/>
  <c r="T13" i="3" s="1"/>
  <c r="U12" i="3"/>
  <c r="T12" i="3"/>
  <c r="S12" i="3"/>
  <c r="J12" i="3"/>
  <c r="U11" i="3"/>
  <c r="S11" i="3"/>
  <c r="J11" i="3"/>
  <c r="T11" i="3" s="1"/>
  <c r="U10" i="3"/>
  <c r="S10" i="3"/>
  <c r="J10" i="3"/>
  <c r="T10" i="3" s="1"/>
  <c r="U9" i="3"/>
  <c r="S9" i="3"/>
  <c r="J9" i="3"/>
  <c r="T9" i="3" s="1"/>
  <c r="U8" i="3"/>
  <c r="S8" i="3"/>
  <c r="J8" i="3"/>
  <c r="T8" i="3" s="1"/>
  <c r="U7" i="3"/>
  <c r="T7" i="3"/>
  <c r="S7" i="3"/>
  <c r="J7" i="3"/>
  <c r="U6" i="3"/>
  <c r="S6" i="3"/>
  <c r="J6" i="3"/>
  <c r="T6" i="3" s="1"/>
  <c r="U5" i="3"/>
  <c r="S5" i="3"/>
  <c r="J5" i="3"/>
  <c r="T5" i="3" s="1"/>
  <c r="U4" i="3"/>
  <c r="S4" i="3"/>
  <c r="J4" i="3"/>
  <c r="T4" i="3" s="1"/>
  <c r="U3" i="3"/>
  <c r="S3" i="3"/>
  <c r="J3" i="3"/>
  <c r="T3" i="3" s="1"/>
  <c r="J61" i="5" l="1"/>
  <c r="T61" i="5" s="1"/>
  <c r="S61" i="5"/>
  <c r="U61" i="5"/>
  <c r="S59" i="5"/>
  <c r="U59" i="5"/>
  <c r="T59" i="5"/>
  <c r="S60" i="5"/>
  <c r="U60" i="5"/>
  <c r="T60" i="5"/>
  <c r="J24" i="3"/>
  <c r="T24" i="3" s="1"/>
  <c r="U24" i="3"/>
  <c r="S24" i="3"/>
  <c r="R41" i="2"/>
  <c r="R44" i="3" s="1"/>
  <c r="R44" i="4" s="1"/>
  <c r="R44" i="5" s="1"/>
  <c r="Q41" i="2"/>
  <c r="Q44" i="3" s="1"/>
  <c r="Q44" i="4" s="1"/>
  <c r="Q44" i="5" s="1"/>
  <c r="P41" i="2"/>
  <c r="P44" i="3" s="1"/>
  <c r="P44" i="4" s="1"/>
  <c r="P44" i="5" s="1"/>
  <c r="O41" i="2"/>
  <c r="O44" i="3" s="1"/>
  <c r="O44" i="4" s="1"/>
  <c r="O44" i="5" s="1"/>
  <c r="N41" i="2"/>
  <c r="N44" i="3" s="1"/>
  <c r="N44" i="4" s="1"/>
  <c r="N44" i="5" s="1"/>
  <c r="M41" i="2"/>
  <c r="M44" i="3" s="1"/>
  <c r="M44" i="4" s="1"/>
  <c r="M44" i="5" s="1"/>
  <c r="L41" i="2"/>
  <c r="L44" i="3" s="1"/>
  <c r="L44" i="4" s="1"/>
  <c r="L44" i="5" s="1"/>
  <c r="K41" i="2"/>
  <c r="K44" i="3" s="1"/>
  <c r="K44" i="4" s="1"/>
  <c r="K44" i="5" s="1"/>
  <c r="I41" i="2"/>
  <c r="I44" i="3" s="1"/>
  <c r="I44" i="4" s="1"/>
  <c r="I44" i="5" s="1"/>
  <c r="H41" i="2"/>
  <c r="H44" i="3" s="1"/>
  <c r="H44" i="4" s="1"/>
  <c r="H44" i="5" s="1"/>
  <c r="G41" i="2"/>
  <c r="G44" i="3" s="1"/>
  <c r="G44" i="4" s="1"/>
  <c r="G44" i="5" s="1"/>
  <c r="F41" i="2"/>
  <c r="F44" i="3" s="1"/>
  <c r="F44" i="4" s="1"/>
  <c r="F44" i="5" s="1"/>
  <c r="E41" i="2"/>
  <c r="E44" i="3" s="1"/>
  <c r="E44" i="4" s="1"/>
  <c r="E44" i="5" s="1"/>
  <c r="D41" i="2"/>
  <c r="C41" i="2"/>
  <c r="S41" i="2" s="1"/>
  <c r="B41" i="2"/>
  <c r="B44" i="3" s="1"/>
  <c r="B44" i="4" s="1"/>
  <c r="B44" i="5" s="1"/>
  <c r="U19" i="2"/>
  <c r="S19" i="2"/>
  <c r="J19" i="2"/>
  <c r="T19" i="2" s="1"/>
  <c r="J41" i="2" l="1"/>
  <c r="D44" i="3"/>
  <c r="U41" i="2"/>
  <c r="C44" i="3"/>
  <c r="C44" i="4" s="1"/>
  <c r="T41" i="2"/>
  <c r="R42" i="2"/>
  <c r="R48" i="3" s="1"/>
  <c r="R48" i="4" s="1"/>
  <c r="R48" i="5" s="1"/>
  <c r="Q42" i="2"/>
  <c r="Q48" i="3" s="1"/>
  <c r="Q48" i="4" s="1"/>
  <c r="Q48" i="5" s="1"/>
  <c r="P42" i="2"/>
  <c r="P48" i="3" s="1"/>
  <c r="P48" i="4" s="1"/>
  <c r="P48" i="5" s="1"/>
  <c r="O42" i="2"/>
  <c r="O48" i="3" s="1"/>
  <c r="O48" i="4" s="1"/>
  <c r="O48" i="5" s="1"/>
  <c r="N42" i="2"/>
  <c r="N48" i="3" s="1"/>
  <c r="N48" i="4" s="1"/>
  <c r="N48" i="5" s="1"/>
  <c r="M42" i="2"/>
  <c r="M48" i="3" s="1"/>
  <c r="M48" i="4" s="1"/>
  <c r="M48" i="5" s="1"/>
  <c r="L42" i="2"/>
  <c r="L48" i="3" s="1"/>
  <c r="L48" i="4" s="1"/>
  <c r="L48" i="5" s="1"/>
  <c r="K42" i="2"/>
  <c r="K48" i="3" s="1"/>
  <c r="K48" i="4" s="1"/>
  <c r="K48" i="5" s="1"/>
  <c r="R40" i="2"/>
  <c r="R43" i="3" s="1"/>
  <c r="R43" i="4" s="1"/>
  <c r="R43" i="5" s="1"/>
  <c r="Q40" i="2"/>
  <c r="Q43" i="3" s="1"/>
  <c r="Q43" i="4" s="1"/>
  <c r="Q43" i="5" s="1"/>
  <c r="P40" i="2"/>
  <c r="P43" i="3" s="1"/>
  <c r="P43" i="4" s="1"/>
  <c r="P43" i="5" s="1"/>
  <c r="O40" i="2"/>
  <c r="O43" i="3" s="1"/>
  <c r="O43" i="4" s="1"/>
  <c r="O43" i="5" s="1"/>
  <c r="N40" i="2"/>
  <c r="N43" i="3" s="1"/>
  <c r="N43" i="4" s="1"/>
  <c r="N43" i="5" s="1"/>
  <c r="M40" i="2"/>
  <c r="M43" i="3" s="1"/>
  <c r="M43" i="4" s="1"/>
  <c r="M43" i="5" s="1"/>
  <c r="L40" i="2"/>
  <c r="L43" i="3" s="1"/>
  <c r="L43" i="4" s="1"/>
  <c r="L43" i="5" s="1"/>
  <c r="K40" i="2"/>
  <c r="K43" i="3" s="1"/>
  <c r="K43" i="4" s="1"/>
  <c r="K43" i="5" s="1"/>
  <c r="R39" i="2"/>
  <c r="R42" i="3" s="1"/>
  <c r="R42" i="4" s="1"/>
  <c r="R42" i="5" s="1"/>
  <c r="Q39" i="2"/>
  <c r="Q42" i="3" s="1"/>
  <c r="Q42" i="4" s="1"/>
  <c r="Q42" i="5" s="1"/>
  <c r="P39" i="2"/>
  <c r="P42" i="3" s="1"/>
  <c r="P42" i="4" s="1"/>
  <c r="P42" i="5" s="1"/>
  <c r="O39" i="2"/>
  <c r="O42" i="3" s="1"/>
  <c r="O42" i="4" s="1"/>
  <c r="O42" i="5" s="1"/>
  <c r="N39" i="2"/>
  <c r="N42" i="3" s="1"/>
  <c r="N42" i="4" s="1"/>
  <c r="N42" i="5" s="1"/>
  <c r="M39" i="2"/>
  <c r="M42" i="3" s="1"/>
  <c r="M42" i="4" s="1"/>
  <c r="M42" i="5" s="1"/>
  <c r="L39" i="2"/>
  <c r="L42" i="3" s="1"/>
  <c r="L42" i="4" s="1"/>
  <c r="L42" i="5" s="1"/>
  <c r="K39" i="2"/>
  <c r="K42" i="3" s="1"/>
  <c r="K42" i="4" s="1"/>
  <c r="K42" i="5" s="1"/>
  <c r="R38" i="2"/>
  <c r="R41" i="3" s="1"/>
  <c r="R41" i="4" s="1"/>
  <c r="R41" i="5" s="1"/>
  <c r="Q38" i="2"/>
  <c r="Q41" i="3" s="1"/>
  <c r="Q41" i="4" s="1"/>
  <c r="Q41" i="5" s="1"/>
  <c r="P38" i="2"/>
  <c r="P41" i="3" s="1"/>
  <c r="P41" i="4" s="1"/>
  <c r="P41" i="5" s="1"/>
  <c r="O38" i="2"/>
  <c r="O41" i="3" s="1"/>
  <c r="O41" i="4" s="1"/>
  <c r="O41" i="5" s="1"/>
  <c r="N38" i="2"/>
  <c r="N41" i="3" s="1"/>
  <c r="N41" i="4" s="1"/>
  <c r="N41" i="5" s="1"/>
  <c r="M38" i="2"/>
  <c r="M41" i="3" s="1"/>
  <c r="M41" i="4" s="1"/>
  <c r="M41" i="5" s="1"/>
  <c r="L38" i="2"/>
  <c r="L41" i="3" s="1"/>
  <c r="L41" i="4" s="1"/>
  <c r="L41" i="5" s="1"/>
  <c r="K38" i="2"/>
  <c r="K41" i="3" s="1"/>
  <c r="K41" i="4" s="1"/>
  <c r="K41" i="5" s="1"/>
  <c r="R37" i="2"/>
  <c r="R40" i="3" s="1"/>
  <c r="R40" i="4" s="1"/>
  <c r="R40" i="5" s="1"/>
  <c r="Q37" i="2"/>
  <c r="Q40" i="3" s="1"/>
  <c r="Q40" i="4" s="1"/>
  <c r="Q40" i="5" s="1"/>
  <c r="P37" i="2"/>
  <c r="P40" i="3" s="1"/>
  <c r="P40" i="4" s="1"/>
  <c r="P40" i="5" s="1"/>
  <c r="O37" i="2"/>
  <c r="O40" i="3" s="1"/>
  <c r="O40" i="4" s="1"/>
  <c r="O40" i="5" s="1"/>
  <c r="N37" i="2"/>
  <c r="N40" i="3" s="1"/>
  <c r="N40" i="4" s="1"/>
  <c r="N40" i="5" s="1"/>
  <c r="M37" i="2"/>
  <c r="M40" i="3" s="1"/>
  <c r="M40" i="4" s="1"/>
  <c r="M40" i="5" s="1"/>
  <c r="L37" i="2"/>
  <c r="L40" i="3" s="1"/>
  <c r="L40" i="4" s="1"/>
  <c r="L40" i="5" s="1"/>
  <c r="K37" i="2"/>
  <c r="K40" i="3" s="1"/>
  <c r="K40" i="4" s="1"/>
  <c r="K40" i="5" s="1"/>
  <c r="R36" i="2"/>
  <c r="R39" i="3" s="1"/>
  <c r="R39" i="4" s="1"/>
  <c r="R39" i="5" s="1"/>
  <c r="Q36" i="2"/>
  <c r="Q39" i="3" s="1"/>
  <c r="Q39" i="4" s="1"/>
  <c r="Q39" i="5" s="1"/>
  <c r="P36" i="2"/>
  <c r="P39" i="3" s="1"/>
  <c r="P39" i="4" s="1"/>
  <c r="P39" i="5" s="1"/>
  <c r="O36" i="2"/>
  <c r="O39" i="3" s="1"/>
  <c r="O39" i="4" s="1"/>
  <c r="O39" i="5" s="1"/>
  <c r="N36" i="2"/>
  <c r="N39" i="3" s="1"/>
  <c r="N39" i="4" s="1"/>
  <c r="N39" i="5" s="1"/>
  <c r="M36" i="2"/>
  <c r="M39" i="3" s="1"/>
  <c r="M39" i="4" s="1"/>
  <c r="M39" i="5" s="1"/>
  <c r="L36" i="2"/>
  <c r="L39" i="3" s="1"/>
  <c r="L39" i="4" s="1"/>
  <c r="L39" i="5" s="1"/>
  <c r="K36" i="2"/>
  <c r="K39" i="3" s="1"/>
  <c r="K39" i="4" s="1"/>
  <c r="K39" i="5" s="1"/>
  <c r="R35" i="2"/>
  <c r="R38" i="3" s="1"/>
  <c r="R38" i="4" s="1"/>
  <c r="R38" i="5" s="1"/>
  <c r="Q35" i="2"/>
  <c r="Q38" i="3" s="1"/>
  <c r="Q38" i="4" s="1"/>
  <c r="Q38" i="5" s="1"/>
  <c r="P35" i="2"/>
  <c r="P38" i="3" s="1"/>
  <c r="P38" i="4" s="1"/>
  <c r="P38" i="5" s="1"/>
  <c r="O35" i="2"/>
  <c r="O38" i="3" s="1"/>
  <c r="O38" i="4" s="1"/>
  <c r="O38" i="5" s="1"/>
  <c r="N35" i="2"/>
  <c r="N38" i="3" s="1"/>
  <c r="N38" i="4" s="1"/>
  <c r="N38" i="5" s="1"/>
  <c r="M35" i="2"/>
  <c r="M38" i="3" s="1"/>
  <c r="M38" i="4" s="1"/>
  <c r="M38" i="5" s="1"/>
  <c r="L35" i="2"/>
  <c r="L38" i="3" s="1"/>
  <c r="L38" i="4" s="1"/>
  <c r="L38" i="5" s="1"/>
  <c r="K35" i="2"/>
  <c r="K38" i="3" s="1"/>
  <c r="K38" i="4" s="1"/>
  <c r="K38" i="5" s="1"/>
  <c r="R34" i="2"/>
  <c r="R37" i="3" s="1"/>
  <c r="R37" i="4" s="1"/>
  <c r="R37" i="5" s="1"/>
  <c r="Q34" i="2"/>
  <c r="Q37" i="3" s="1"/>
  <c r="Q37" i="4" s="1"/>
  <c r="Q37" i="5" s="1"/>
  <c r="P34" i="2"/>
  <c r="P37" i="3" s="1"/>
  <c r="P37" i="4" s="1"/>
  <c r="P37" i="5" s="1"/>
  <c r="O34" i="2"/>
  <c r="O37" i="3" s="1"/>
  <c r="O37" i="4" s="1"/>
  <c r="O37" i="5" s="1"/>
  <c r="N34" i="2"/>
  <c r="N37" i="3" s="1"/>
  <c r="N37" i="4" s="1"/>
  <c r="N37" i="5" s="1"/>
  <c r="M34" i="2"/>
  <c r="M37" i="3" s="1"/>
  <c r="M37" i="4" s="1"/>
  <c r="M37" i="5" s="1"/>
  <c r="L34" i="2"/>
  <c r="L37" i="3" s="1"/>
  <c r="L37" i="4" s="1"/>
  <c r="L37" i="5" s="1"/>
  <c r="K34" i="2"/>
  <c r="K37" i="3" s="1"/>
  <c r="K37" i="4" s="1"/>
  <c r="K37" i="5" s="1"/>
  <c r="R33" i="2"/>
  <c r="R36" i="3" s="1"/>
  <c r="R36" i="4" s="1"/>
  <c r="R36" i="5" s="1"/>
  <c r="Q33" i="2"/>
  <c r="Q36" i="3" s="1"/>
  <c r="Q36" i="4" s="1"/>
  <c r="Q36" i="5" s="1"/>
  <c r="P33" i="2"/>
  <c r="P36" i="3" s="1"/>
  <c r="P36" i="4" s="1"/>
  <c r="P36" i="5" s="1"/>
  <c r="O33" i="2"/>
  <c r="O36" i="3" s="1"/>
  <c r="O36" i="4" s="1"/>
  <c r="O36" i="5" s="1"/>
  <c r="N33" i="2"/>
  <c r="N36" i="3" s="1"/>
  <c r="N36" i="4" s="1"/>
  <c r="N36" i="5" s="1"/>
  <c r="M33" i="2"/>
  <c r="M36" i="3" s="1"/>
  <c r="M36" i="4" s="1"/>
  <c r="M36" i="5" s="1"/>
  <c r="L33" i="2"/>
  <c r="L36" i="3" s="1"/>
  <c r="L36" i="4" s="1"/>
  <c r="L36" i="5" s="1"/>
  <c r="K33" i="2"/>
  <c r="K36" i="3" s="1"/>
  <c r="K36" i="4" s="1"/>
  <c r="K36" i="5" s="1"/>
  <c r="R32" i="2"/>
  <c r="R35" i="3" s="1"/>
  <c r="R35" i="4" s="1"/>
  <c r="R35" i="5" s="1"/>
  <c r="Q32" i="2"/>
  <c r="Q35" i="3" s="1"/>
  <c r="Q35" i="4" s="1"/>
  <c r="Q35" i="5" s="1"/>
  <c r="P32" i="2"/>
  <c r="P35" i="3" s="1"/>
  <c r="P35" i="4" s="1"/>
  <c r="P35" i="5" s="1"/>
  <c r="O32" i="2"/>
  <c r="O35" i="3" s="1"/>
  <c r="O35" i="4" s="1"/>
  <c r="O35" i="5" s="1"/>
  <c r="N32" i="2"/>
  <c r="N35" i="3" s="1"/>
  <c r="N35" i="4" s="1"/>
  <c r="N35" i="5" s="1"/>
  <c r="M32" i="2"/>
  <c r="M35" i="3" s="1"/>
  <c r="M35" i="4" s="1"/>
  <c r="M35" i="5" s="1"/>
  <c r="L32" i="2"/>
  <c r="L35" i="3" s="1"/>
  <c r="L35" i="4" s="1"/>
  <c r="L35" i="5" s="1"/>
  <c r="K32" i="2"/>
  <c r="K35" i="3" s="1"/>
  <c r="K35" i="4" s="1"/>
  <c r="K35" i="5" s="1"/>
  <c r="R31" i="2"/>
  <c r="R34" i="3" s="1"/>
  <c r="R34" i="4" s="1"/>
  <c r="R34" i="5" s="1"/>
  <c r="Q31" i="2"/>
  <c r="Q34" i="3" s="1"/>
  <c r="Q34" i="4" s="1"/>
  <c r="Q34" i="5" s="1"/>
  <c r="P31" i="2"/>
  <c r="P34" i="3" s="1"/>
  <c r="P34" i="4" s="1"/>
  <c r="P34" i="5" s="1"/>
  <c r="O31" i="2"/>
  <c r="O34" i="3" s="1"/>
  <c r="O34" i="4" s="1"/>
  <c r="O34" i="5" s="1"/>
  <c r="N31" i="2"/>
  <c r="N34" i="3" s="1"/>
  <c r="N34" i="4" s="1"/>
  <c r="N34" i="5" s="1"/>
  <c r="M31" i="2"/>
  <c r="M34" i="3" s="1"/>
  <c r="M34" i="4" s="1"/>
  <c r="M34" i="5" s="1"/>
  <c r="L31" i="2"/>
  <c r="L34" i="3" s="1"/>
  <c r="L34" i="4" s="1"/>
  <c r="L34" i="5" s="1"/>
  <c r="K31" i="2"/>
  <c r="K34" i="3" s="1"/>
  <c r="K34" i="4" s="1"/>
  <c r="K34" i="5" s="1"/>
  <c r="R30" i="2"/>
  <c r="R33" i="3" s="1"/>
  <c r="R33" i="4" s="1"/>
  <c r="R33" i="5" s="1"/>
  <c r="Q30" i="2"/>
  <c r="Q33" i="3" s="1"/>
  <c r="Q33" i="4" s="1"/>
  <c r="Q33" i="5" s="1"/>
  <c r="P30" i="2"/>
  <c r="P33" i="3" s="1"/>
  <c r="P33" i="4" s="1"/>
  <c r="P33" i="5" s="1"/>
  <c r="O30" i="2"/>
  <c r="O33" i="3" s="1"/>
  <c r="O33" i="4" s="1"/>
  <c r="O33" i="5" s="1"/>
  <c r="N30" i="2"/>
  <c r="N33" i="3" s="1"/>
  <c r="N33" i="4" s="1"/>
  <c r="N33" i="5" s="1"/>
  <c r="M30" i="2"/>
  <c r="M33" i="3" s="1"/>
  <c r="M33" i="4" s="1"/>
  <c r="M33" i="5" s="1"/>
  <c r="L30" i="2"/>
  <c r="L33" i="3" s="1"/>
  <c r="L33" i="4" s="1"/>
  <c r="L33" i="5" s="1"/>
  <c r="K30" i="2"/>
  <c r="K33" i="3" s="1"/>
  <c r="K33" i="4" s="1"/>
  <c r="K33" i="5" s="1"/>
  <c r="R29" i="2"/>
  <c r="R32" i="3" s="1"/>
  <c r="R32" i="4" s="1"/>
  <c r="R32" i="5" s="1"/>
  <c r="Q29" i="2"/>
  <c r="Q32" i="3" s="1"/>
  <c r="Q32" i="4" s="1"/>
  <c r="Q32" i="5" s="1"/>
  <c r="P29" i="2"/>
  <c r="P32" i="3" s="1"/>
  <c r="P32" i="4" s="1"/>
  <c r="P32" i="5" s="1"/>
  <c r="O29" i="2"/>
  <c r="O32" i="3" s="1"/>
  <c r="O32" i="4" s="1"/>
  <c r="O32" i="5" s="1"/>
  <c r="N29" i="2"/>
  <c r="N32" i="3" s="1"/>
  <c r="N32" i="4" s="1"/>
  <c r="N32" i="5" s="1"/>
  <c r="M29" i="2"/>
  <c r="M32" i="3" s="1"/>
  <c r="M32" i="4" s="1"/>
  <c r="M32" i="5" s="1"/>
  <c r="L29" i="2"/>
  <c r="L32" i="3" s="1"/>
  <c r="L32" i="4" s="1"/>
  <c r="L32" i="5" s="1"/>
  <c r="K29" i="2"/>
  <c r="K32" i="3" s="1"/>
  <c r="K32" i="4" s="1"/>
  <c r="K32" i="5" s="1"/>
  <c r="R28" i="2"/>
  <c r="R31" i="3" s="1"/>
  <c r="R31" i="4" s="1"/>
  <c r="R31" i="5" s="1"/>
  <c r="Q28" i="2"/>
  <c r="Q31" i="3" s="1"/>
  <c r="Q31" i="4" s="1"/>
  <c r="Q31" i="5" s="1"/>
  <c r="P28" i="2"/>
  <c r="P31" i="3" s="1"/>
  <c r="P31" i="4" s="1"/>
  <c r="P31" i="5" s="1"/>
  <c r="O28" i="2"/>
  <c r="O31" i="3" s="1"/>
  <c r="O31" i="4" s="1"/>
  <c r="O31" i="5" s="1"/>
  <c r="N28" i="2"/>
  <c r="N31" i="3" s="1"/>
  <c r="N31" i="4" s="1"/>
  <c r="N31" i="5" s="1"/>
  <c r="M28" i="2"/>
  <c r="M31" i="3" s="1"/>
  <c r="M31" i="4" s="1"/>
  <c r="M31" i="5" s="1"/>
  <c r="L28" i="2"/>
  <c r="L31" i="3" s="1"/>
  <c r="L31" i="4" s="1"/>
  <c r="L31" i="5" s="1"/>
  <c r="K28" i="2"/>
  <c r="K31" i="3" s="1"/>
  <c r="K31" i="4" s="1"/>
  <c r="K31" i="5" s="1"/>
  <c r="R27" i="2"/>
  <c r="R30" i="3" s="1"/>
  <c r="R30" i="4" s="1"/>
  <c r="R30" i="5" s="1"/>
  <c r="Q27" i="2"/>
  <c r="Q30" i="3" s="1"/>
  <c r="Q30" i="4" s="1"/>
  <c r="Q30" i="5" s="1"/>
  <c r="P27" i="2"/>
  <c r="P30" i="3" s="1"/>
  <c r="P30" i="4" s="1"/>
  <c r="P30" i="5" s="1"/>
  <c r="O27" i="2"/>
  <c r="O30" i="3" s="1"/>
  <c r="O30" i="4" s="1"/>
  <c r="O30" i="5" s="1"/>
  <c r="N27" i="2"/>
  <c r="N30" i="3" s="1"/>
  <c r="N30" i="4" s="1"/>
  <c r="N30" i="5" s="1"/>
  <c r="M27" i="2"/>
  <c r="M30" i="3" s="1"/>
  <c r="M30" i="4" s="1"/>
  <c r="M30" i="5" s="1"/>
  <c r="L27" i="2"/>
  <c r="L30" i="3" s="1"/>
  <c r="L30" i="4" s="1"/>
  <c r="L30" i="5" s="1"/>
  <c r="K27" i="2"/>
  <c r="K30" i="3" s="1"/>
  <c r="K30" i="4" s="1"/>
  <c r="K30" i="5" s="1"/>
  <c r="R26" i="2"/>
  <c r="R29" i="3" s="1"/>
  <c r="R29" i="4" s="1"/>
  <c r="R29" i="5" s="1"/>
  <c r="Q26" i="2"/>
  <c r="Q29" i="3" s="1"/>
  <c r="Q29" i="4" s="1"/>
  <c r="Q29" i="5" s="1"/>
  <c r="P26" i="2"/>
  <c r="P29" i="3" s="1"/>
  <c r="P29" i="4" s="1"/>
  <c r="P29" i="5" s="1"/>
  <c r="O26" i="2"/>
  <c r="O29" i="3" s="1"/>
  <c r="O29" i="4" s="1"/>
  <c r="O29" i="5" s="1"/>
  <c r="N26" i="2"/>
  <c r="N29" i="3" s="1"/>
  <c r="N29" i="4" s="1"/>
  <c r="N29" i="5" s="1"/>
  <c r="M26" i="2"/>
  <c r="M29" i="3" s="1"/>
  <c r="M29" i="4" s="1"/>
  <c r="M29" i="5" s="1"/>
  <c r="L26" i="2"/>
  <c r="L29" i="3" s="1"/>
  <c r="L29" i="4" s="1"/>
  <c r="L29" i="5" s="1"/>
  <c r="K26" i="2"/>
  <c r="K29" i="3" s="1"/>
  <c r="K29" i="4" s="1"/>
  <c r="K29" i="5" s="1"/>
  <c r="R25" i="2"/>
  <c r="R28" i="3" s="1"/>
  <c r="Q25" i="2"/>
  <c r="Q28" i="3" s="1"/>
  <c r="P25" i="2"/>
  <c r="P28" i="3" s="1"/>
  <c r="O25" i="2"/>
  <c r="O28" i="3" s="1"/>
  <c r="N25" i="2"/>
  <c r="N28" i="3" s="1"/>
  <c r="M25" i="2"/>
  <c r="M28" i="3" s="1"/>
  <c r="L25" i="2"/>
  <c r="L28" i="3" s="1"/>
  <c r="K25" i="2"/>
  <c r="K28" i="3" s="1"/>
  <c r="I42" i="2"/>
  <c r="I48" i="3" s="1"/>
  <c r="I48" i="4" s="1"/>
  <c r="I48" i="5" s="1"/>
  <c r="H42" i="2"/>
  <c r="H48" i="3" s="1"/>
  <c r="H48" i="4" s="1"/>
  <c r="H48" i="5" s="1"/>
  <c r="G42" i="2"/>
  <c r="G48" i="3" s="1"/>
  <c r="G48" i="4" s="1"/>
  <c r="G48" i="5" s="1"/>
  <c r="F42" i="2"/>
  <c r="F48" i="3" s="1"/>
  <c r="F48" i="4" s="1"/>
  <c r="F48" i="5" s="1"/>
  <c r="E42" i="2"/>
  <c r="E48" i="3" s="1"/>
  <c r="E48" i="4" s="1"/>
  <c r="E48" i="5" s="1"/>
  <c r="D42" i="2"/>
  <c r="D48" i="3" s="1"/>
  <c r="D48" i="4" s="1"/>
  <c r="D48" i="5" s="1"/>
  <c r="C42" i="2"/>
  <c r="C48" i="3" s="1"/>
  <c r="C48" i="4" s="1"/>
  <c r="I40" i="2"/>
  <c r="I43" i="3" s="1"/>
  <c r="I43" i="4" s="1"/>
  <c r="I43" i="5" s="1"/>
  <c r="H40" i="2"/>
  <c r="H43" i="3" s="1"/>
  <c r="H43" i="4" s="1"/>
  <c r="H43" i="5" s="1"/>
  <c r="G40" i="2"/>
  <c r="G43" i="3" s="1"/>
  <c r="G43" i="4" s="1"/>
  <c r="G43" i="5" s="1"/>
  <c r="F40" i="2"/>
  <c r="F43" i="3" s="1"/>
  <c r="F43" i="4" s="1"/>
  <c r="F43" i="5" s="1"/>
  <c r="E40" i="2"/>
  <c r="E43" i="3" s="1"/>
  <c r="E43" i="4" s="1"/>
  <c r="E43" i="5" s="1"/>
  <c r="D40" i="2"/>
  <c r="D43" i="3" s="1"/>
  <c r="C40" i="2"/>
  <c r="C43" i="3" s="1"/>
  <c r="C43" i="4" s="1"/>
  <c r="I39" i="2"/>
  <c r="I42" i="3" s="1"/>
  <c r="I42" i="4" s="1"/>
  <c r="I42" i="5" s="1"/>
  <c r="H39" i="2"/>
  <c r="H42" i="3" s="1"/>
  <c r="H42" i="4" s="1"/>
  <c r="H42" i="5" s="1"/>
  <c r="G39" i="2"/>
  <c r="G42" i="3" s="1"/>
  <c r="G42" i="4" s="1"/>
  <c r="G42" i="5" s="1"/>
  <c r="F39" i="2"/>
  <c r="F42" i="3" s="1"/>
  <c r="F42" i="4" s="1"/>
  <c r="F42" i="5" s="1"/>
  <c r="E39" i="2"/>
  <c r="E42" i="3" s="1"/>
  <c r="E42" i="4" s="1"/>
  <c r="E42" i="5" s="1"/>
  <c r="D39" i="2"/>
  <c r="D42" i="3" s="1"/>
  <c r="D42" i="4" s="1"/>
  <c r="C39" i="2"/>
  <c r="C42" i="3" s="1"/>
  <c r="C42" i="4" s="1"/>
  <c r="I38" i="2"/>
  <c r="I41" i="3" s="1"/>
  <c r="I41" i="4" s="1"/>
  <c r="I41" i="5" s="1"/>
  <c r="H38" i="2"/>
  <c r="H41" i="3" s="1"/>
  <c r="H41" i="4" s="1"/>
  <c r="H41" i="5" s="1"/>
  <c r="G38" i="2"/>
  <c r="G41" i="3" s="1"/>
  <c r="G41" i="4" s="1"/>
  <c r="G41" i="5" s="1"/>
  <c r="F38" i="2"/>
  <c r="F41" i="3" s="1"/>
  <c r="F41" i="4" s="1"/>
  <c r="F41" i="5" s="1"/>
  <c r="E38" i="2"/>
  <c r="E41" i="3" s="1"/>
  <c r="E41" i="4" s="1"/>
  <c r="E41" i="5" s="1"/>
  <c r="D38" i="2"/>
  <c r="D41" i="3" s="1"/>
  <c r="C38" i="2"/>
  <c r="C41" i="3" s="1"/>
  <c r="C41" i="4" s="1"/>
  <c r="I37" i="2"/>
  <c r="I40" i="3" s="1"/>
  <c r="I40" i="4" s="1"/>
  <c r="I40" i="5" s="1"/>
  <c r="H37" i="2"/>
  <c r="H40" i="3" s="1"/>
  <c r="H40" i="4" s="1"/>
  <c r="H40" i="5" s="1"/>
  <c r="G37" i="2"/>
  <c r="G40" i="3" s="1"/>
  <c r="G40" i="4" s="1"/>
  <c r="G40" i="5" s="1"/>
  <c r="F37" i="2"/>
  <c r="F40" i="3" s="1"/>
  <c r="F40" i="4" s="1"/>
  <c r="F40" i="5" s="1"/>
  <c r="E37" i="2"/>
  <c r="E40" i="3" s="1"/>
  <c r="E40" i="4" s="1"/>
  <c r="E40" i="5" s="1"/>
  <c r="D37" i="2"/>
  <c r="C37" i="2"/>
  <c r="C40" i="3" s="1"/>
  <c r="C40" i="4" s="1"/>
  <c r="I36" i="2"/>
  <c r="I39" i="3" s="1"/>
  <c r="I39" i="4" s="1"/>
  <c r="I39" i="5" s="1"/>
  <c r="H36" i="2"/>
  <c r="H39" i="3" s="1"/>
  <c r="H39" i="4" s="1"/>
  <c r="H39" i="5" s="1"/>
  <c r="G36" i="2"/>
  <c r="G39" i="3" s="1"/>
  <c r="G39" i="4" s="1"/>
  <c r="G39" i="5" s="1"/>
  <c r="F36" i="2"/>
  <c r="F39" i="3" s="1"/>
  <c r="F39" i="4" s="1"/>
  <c r="F39" i="5" s="1"/>
  <c r="E36" i="2"/>
  <c r="E39" i="3" s="1"/>
  <c r="E39" i="4" s="1"/>
  <c r="E39" i="5" s="1"/>
  <c r="D36" i="2"/>
  <c r="D39" i="3" s="1"/>
  <c r="C36" i="2"/>
  <c r="I35" i="2"/>
  <c r="I38" i="3" s="1"/>
  <c r="I38" i="4" s="1"/>
  <c r="I38" i="5" s="1"/>
  <c r="H35" i="2"/>
  <c r="H38" i="3" s="1"/>
  <c r="H38" i="4" s="1"/>
  <c r="H38" i="5" s="1"/>
  <c r="G35" i="2"/>
  <c r="G38" i="3" s="1"/>
  <c r="G38" i="4" s="1"/>
  <c r="G38" i="5" s="1"/>
  <c r="F35" i="2"/>
  <c r="F38" i="3" s="1"/>
  <c r="F38" i="4" s="1"/>
  <c r="F38" i="5" s="1"/>
  <c r="E35" i="2"/>
  <c r="E38" i="3" s="1"/>
  <c r="E38" i="4" s="1"/>
  <c r="E38" i="5" s="1"/>
  <c r="D35" i="2"/>
  <c r="D38" i="3" s="1"/>
  <c r="D38" i="4" s="1"/>
  <c r="C35" i="2"/>
  <c r="C38" i="3" s="1"/>
  <c r="C38" i="4" s="1"/>
  <c r="I34" i="2"/>
  <c r="I37" i="3" s="1"/>
  <c r="I37" i="4" s="1"/>
  <c r="I37" i="5" s="1"/>
  <c r="H34" i="2"/>
  <c r="H37" i="3" s="1"/>
  <c r="H37" i="4" s="1"/>
  <c r="H37" i="5" s="1"/>
  <c r="G34" i="2"/>
  <c r="G37" i="3" s="1"/>
  <c r="G37" i="4" s="1"/>
  <c r="G37" i="5" s="1"/>
  <c r="F34" i="2"/>
  <c r="F37" i="3" s="1"/>
  <c r="F37" i="4" s="1"/>
  <c r="F37" i="5" s="1"/>
  <c r="E34" i="2"/>
  <c r="E37" i="3" s="1"/>
  <c r="E37" i="4" s="1"/>
  <c r="E37" i="5" s="1"/>
  <c r="D34" i="2"/>
  <c r="D37" i="3" s="1"/>
  <c r="C34" i="2"/>
  <c r="C37" i="3" s="1"/>
  <c r="C37" i="4" s="1"/>
  <c r="I33" i="2"/>
  <c r="I36" i="3" s="1"/>
  <c r="I36" i="4" s="1"/>
  <c r="I36" i="5" s="1"/>
  <c r="H33" i="2"/>
  <c r="H36" i="3" s="1"/>
  <c r="H36" i="4" s="1"/>
  <c r="H36" i="5" s="1"/>
  <c r="G33" i="2"/>
  <c r="G36" i="3" s="1"/>
  <c r="G36" i="4" s="1"/>
  <c r="G36" i="5" s="1"/>
  <c r="F33" i="2"/>
  <c r="F36" i="3" s="1"/>
  <c r="F36" i="4" s="1"/>
  <c r="F36" i="5" s="1"/>
  <c r="E33" i="2"/>
  <c r="E36" i="3" s="1"/>
  <c r="E36" i="4" s="1"/>
  <c r="E36" i="5" s="1"/>
  <c r="D33" i="2"/>
  <c r="D36" i="3" s="1"/>
  <c r="D36" i="4" s="1"/>
  <c r="C33" i="2"/>
  <c r="C36" i="3" s="1"/>
  <c r="C36" i="4" s="1"/>
  <c r="I32" i="2"/>
  <c r="I35" i="3" s="1"/>
  <c r="I35" i="4" s="1"/>
  <c r="I35" i="5" s="1"/>
  <c r="H32" i="2"/>
  <c r="H35" i="3" s="1"/>
  <c r="H35" i="4" s="1"/>
  <c r="H35" i="5" s="1"/>
  <c r="G32" i="2"/>
  <c r="G35" i="3" s="1"/>
  <c r="G35" i="4" s="1"/>
  <c r="G35" i="5" s="1"/>
  <c r="F32" i="2"/>
  <c r="F35" i="3" s="1"/>
  <c r="F35" i="4" s="1"/>
  <c r="F35" i="5" s="1"/>
  <c r="E32" i="2"/>
  <c r="E35" i="3" s="1"/>
  <c r="E35" i="4" s="1"/>
  <c r="E35" i="5" s="1"/>
  <c r="D32" i="2"/>
  <c r="D35" i="3" s="1"/>
  <c r="C32" i="2"/>
  <c r="I31" i="2"/>
  <c r="I34" i="3" s="1"/>
  <c r="I34" i="4" s="1"/>
  <c r="I34" i="5" s="1"/>
  <c r="H31" i="2"/>
  <c r="H34" i="3" s="1"/>
  <c r="H34" i="4" s="1"/>
  <c r="H34" i="5" s="1"/>
  <c r="G31" i="2"/>
  <c r="G34" i="3" s="1"/>
  <c r="G34" i="4" s="1"/>
  <c r="G34" i="5" s="1"/>
  <c r="F31" i="2"/>
  <c r="F34" i="3" s="1"/>
  <c r="F34" i="4" s="1"/>
  <c r="F34" i="5" s="1"/>
  <c r="E31" i="2"/>
  <c r="E34" i="3" s="1"/>
  <c r="E34" i="4" s="1"/>
  <c r="E34" i="5" s="1"/>
  <c r="D31" i="2"/>
  <c r="D34" i="3" s="1"/>
  <c r="D34" i="4" s="1"/>
  <c r="C31" i="2"/>
  <c r="C34" i="3" s="1"/>
  <c r="C34" i="4" s="1"/>
  <c r="I30" i="2"/>
  <c r="I33" i="3" s="1"/>
  <c r="I33" i="4" s="1"/>
  <c r="I33" i="5" s="1"/>
  <c r="H30" i="2"/>
  <c r="H33" i="3" s="1"/>
  <c r="H33" i="4" s="1"/>
  <c r="H33" i="5" s="1"/>
  <c r="G30" i="2"/>
  <c r="G33" i="3" s="1"/>
  <c r="G33" i="4" s="1"/>
  <c r="G33" i="5" s="1"/>
  <c r="F30" i="2"/>
  <c r="F33" i="3" s="1"/>
  <c r="F33" i="4" s="1"/>
  <c r="F33" i="5" s="1"/>
  <c r="E30" i="2"/>
  <c r="E33" i="3" s="1"/>
  <c r="E33" i="4" s="1"/>
  <c r="E33" i="5" s="1"/>
  <c r="D30" i="2"/>
  <c r="D33" i="3" s="1"/>
  <c r="C30" i="2"/>
  <c r="C33" i="3" s="1"/>
  <c r="C33" i="4" s="1"/>
  <c r="I29" i="2"/>
  <c r="I32" i="3" s="1"/>
  <c r="I32" i="4" s="1"/>
  <c r="I32" i="5" s="1"/>
  <c r="H29" i="2"/>
  <c r="H32" i="3" s="1"/>
  <c r="H32" i="4" s="1"/>
  <c r="H32" i="5" s="1"/>
  <c r="G29" i="2"/>
  <c r="G32" i="3" s="1"/>
  <c r="G32" i="4" s="1"/>
  <c r="G32" i="5" s="1"/>
  <c r="F29" i="2"/>
  <c r="F32" i="3" s="1"/>
  <c r="F32" i="4" s="1"/>
  <c r="F32" i="5" s="1"/>
  <c r="E29" i="2"/>
  <c r="E32" i="3" s="1"/>
  <c r="E32" i="4" s="1"/>
  <c r="E32" i="5" s="1"/>
  <c r="D29" i="2"/>
  <c r="D32" i="3" s="1"/>
  <c r="D32" i="4" s="1"/>
  <c r="C29" i="2"/>
  <c r="C32" i="3" s="1"/>
  <c r="C32" i="4" s="1"/>
  <c r="I28" i="2"/>
  <c r="I31" i="3" s="1"/>
  <c r="I31" i="4" s="1"/>
  <c r="I31" i="5" s="1"/>
  <c r="H28" i="2"/>
  <c r="H31" i="3" s="1"/>
  <c r="H31" i="4" s="1"/>
  <c r="H31" i="5" s="1"/>
  <c r="G28" i="2"/>
  <c r="G31" i="3" s="1"/>
  <c r="G31" i="4" s="1"/>
  <c r="G31" i="5" s="1"/>
  <c r="F28" i="2"/>
  <c r="F31" i="3" s="1"/>
  <c r="F31" i="4" s="1"/>
  <c r="F31" i="5" s="1"/>
  <c r="E28" i="2"/>
  <c r="E31" i="3" s="1"/>
  <c r="E31" i="4" s="1"/>
  <c r="E31" i="5" s="1"/>
  <c r="D28" i="2"/>
  <c r="D31" i="3" s="1"/>
  <c r="C28" i="2"/>
  <c r="I27" i="2"/>
  <c r="I30" i="3" s="1"/>
  <c r="I30" i="4" s="1"/>
  <c r="I30" i="5" s="1"/>
  <c r="H27" i="2"/>
  <c r="H30" i="3" s="1"/>
  <c r="H30" i="4" s="1"/>
  <c r="H30" i="5" s="1"/>
  <c r="G27" i="2"/>
  <c r="G30" i="3" s="1"/>
  <c r="G30" i="4" s="1"/>
  <c r="G30" i="5" s="1"/>
  <c r="F27" i="2"/>
  <c r="F30" i="3" s="1"/>
  <c r="F30" i="4" s="1"/>
  <c r="F30" i="5" s="1"/>
  <c r="E27" i="2"/>
  <c r="E30" i="3" s="1"/>
  <c r="E30" i="4" s="1"/>
  <c r="E30" i="5" s="1"/>
  <c r="D27" i="2"/>
  <c r="D30" i="3" s="1"/>
  <c r="D30" i="4" s="1"/>
  <c r="C27" i="2"/>
  <c r="C30" i="3" s="1"/>
  <c r="C30" i="4" s="1"/>
  <c r="I26" i="2"/>
  <c r="I29" i="3" s="1"/>
  <c r="I29" i="4" s="1"/>
  <c r="I29" i="5" s="1"/>
  <c r="H26" i="2"/>
  <c r="H29" i="3" s="1"/>
  <c r="H29" i="4" s="1"/>
  <c r="H29" i="5" s="1"/>
  <c r="G26" i="2"/>
  <c r="G29" i="3" s="1"/>
  <c r="G29" i="4" s="1"/>
  <c r="G29" i="5" s="1"/>
  <c r="F26" i="2"/>
  <c r="F29" i="3" s="1"/>
  <c r="F29" i="4" s="1"/>
  <c r="F29" i="5" s="1"/>
  <c r="E26" i="2"/>
  <c r="E29" i="3" s="1"/>
  <c r="E29" i="4" s="1"/>
  <c r="E29" i="5" s="1"/>
  <c r="D26" i="2"/>
  <c r="D29" i="3" s="1"/>
  <c r="C26" i="2"/>
  <c r="C29" i="3" s="1"/>
  <c r="C29" i="4" s="1"/>
  <c r="I25" i="2"/>
  <c r="I28" i="3" s="1"/>
  <c r="H25" i="2"/>
  <c r="H28" i="3" s="1"/>
  <c r="H28" i="4" s="1"/>
  <c r="G25" i="2"/>
  <c r="G28" i="3" s="1"/>
  <c r="F25" i="2"/>
  <c r="F28" i="3" s="1"/>
  <c r="F28" i="4" s="1"/>
  <c r="E25" i="2"/>
  <c r="E28" i="3" s="1"/>
  <c r="D25" i="2"/>
  <c r="D28" i="3" s="1"/>
  <c r="D28" i="4" s="1"/>
  <c r="C25" i="2"/>
  <c r="C28" i="3" s="1"/>
  <c r="C28" i="4" s="1"/>
  <c r="B42" i="2"/>
  <c r="B40" i="2"/>
  <c r="B43" i="3" s="1"/>
  <c r="B43" i="4" s="1"/>
  <c r="B43" i="5" s="1"/>
  <c r="B39" i="2"/>
  <c r="B42" i="3" s="1"/>
  <c r="B42" i="4" s="1"/>
  <c r="B42" i="5" s="1"/>
  <c r="B38" i="2"/>
  <c r="B41" i="3" s="1"/>
  <c r="B41" i="4" s="1"/>
  <c r="B41" i="5" s="1"/>
  <c r="B37" i="2"/>
  <c r="B40" i="3" s="1"/>
  <c r="B40" i="4" s="1"/>
  <c r="B40" i="5" s="1"/>
  <c r="B36" i="2"/>
  <c r="B39" i="3" s="1"/>
  <c r="B39" i="4" s="1"/>
  <c r="B39" i="5" s="1"/>
  <c r="B35" i="2"/>
  <c r="B38" i="3" s="1"/>
  <c r="B38" i="4" s="1"/>
  <c r="B38" i="5" s="1"/>
  <c r="B34" i="2"/>
  <c r="B37" i="3" s="1"/>
  <c r="B37" i="4" s="1"/>
  <c r="B37" i="5" s="1"/>
  <c r="B33" i="2"/>
  <c r="B36" i="3" s="1"/>
  <c r="B36" i="4" s="1"/>
  <c r="B36" i="5" s="1"/>
  <c r="B32" i="2"/>
  <c r="B35" i="3" s="1"/>
  <c r="B35" i="4" s="1"/>
  <c r="B35" i="5" s="1"/>
  <c r="B31" i="2"/>
  <c r="B34" i="3" s="1"/>
  <c r="B34" i="4" s="1"/>
  <c r="B34" i="5" s="1"/>
  <c r="B30" i="2"/>
  <c r="B33" i="3" s="1"/>
  <c r="B33" i="4" s="1"/>
  <c r="B33" i="5" s="1"/>
  <c r="B29" i="2"/>
  <c r="B32" i="3" s="1"/>
  <c r="B32" i="4" s="1"/>
  <c r="B32" i="5" s="1"/>
  <c r="B28" i="2"/>
  <c r="B31" i="3" s="1"/>
  <c r="B31" i="4" s="1"/>
  <c r="B31" i="5" s="1"/>
  <c r="B27" i="2"/>
  <c r="B30" i="3" s="1"/>
  <c r="B30" i="4" s="1"/>
  <c r="B30" i="5" s="1"/>
  <c r="B26" i="2"/>
  <c r="B29" i="3" s="1"/>
  <c r="B29" i="4" s="1"/>
  <c r="B29" i="5" s="1"/>
  <c r="B25" i="2"/>
  <c r="B28" i="3" s="1"/>
  <c r="B28" i="4" s="1"/>
  <c r="B28" i="5" s="1"/>
  <c r="R43" i="2"/>
  <c r="N43" i="2"/>
  <c r="J42" i="2"/>
  <c r="R21" i="2"/>
  <c r="Q21" i="2"/>
  <c r="P21" i="2"/>
  <c r="O21" i="2"/>
  <c r="N21" i="2"/>
  <c r="M21" i="2"/>
  <c r="L21" i="2"/>
  <c r="K21" i="2"/>
  <c r="I21" i="2"/>
  <c r="H21" i="2"/>
  <c r="G21" i="2"/>
  <c r="F21" i="2"/>
  <c r="E21" i="2"/>
  <c r="D21" i="2"/>
  <c r="C21" i="2"/>
  <c r="U20" i="2"/>
  <c r="S20" i="2"/>
  <c r="J20" i="2"/>
  <c r="T20" i="2" s="1"/>
  <c r="U18" i="2"/>
  <c r="S18" i="2"/>
  <c r="J18" i="2"/>
  <c r="T18" i="2" s="1"/>
  <c r="U17" i="2"/>
  <c r="S17" i="2"/>
  <c r="J17" i="2"/>
  <c r="T17" i="2" s="1"/>
  <c r="U16" i="2"/>
  <c r="S16" i="2"/>
  <c r="J16" i="2"/>
  <c r="T16" i="2" s="1"/>
  <c r="U15" i="2"/>
  <c r="S15" i="2"/>
  <c r="J15" i="2"/>
  <c r="T15" i="2" s="1"/>
  <c r="U14" i="2"/>
  <c r="S14" i="2"/>
  <c r="J14" i="2"/>
  <c r="T14" i="2" s="1"/>
  <c r="U13" i="2"/>
  <c r="S13" i="2"/>
  <c r="J13" i="2"/>
  <c r="T13" i="2" s="1"/>
  <c r="U12" i="2"/>
  <c r="S12" i="2"/>
  <c r="J12" i="2"/>
  <c r="T12" i="2" s="1"/>
  <c r="U11" i="2"/>
  <c r="S11" i="2"/>
  <c r="J11" i="2"/>
  <c r="T11" i="2" s="1"/>
  <c r="U10" i="2"/>
  <c r="S10" i="2"/>
  <c r="J10" i="2"/>
  <c r="T10" i="2" s="1"/>
  <c r="U9" i="2"/>
  <c r="S9" i="2"/>
  <c r="J9" i="2"/>
  <c r="T9" i="2" s="1"/>
  <c r="U8" i="2"/>
  <c r="S8" i="2"/>
  <c r="J8" i="2"/>
  <c r="T8" i="2" s="1"/>
  <c r="U7" i="2"/>
  <c r="S7" i="2"/>
  <c r="J7" i="2"/>
  <c r="T7" i="2" s="1"/>
  <c r="U6" i="2"/>
  <c r="S6" i="2"/>
  <c r="J6" i="2"/>
  <c r="T6" i="2" s="1"/>
  <c r="U5" i="2"/>
  <c r="S5" i="2"/>
  <c r="J5" i="2"/>
  <c r="T5" i="2" s="1"/>
  <c r="U4" i="2"/>
  <c r="S4" i="2"/>
  <c r="J4" i="2"/>
  <c r="T4" i="2" s="1"/>
  <c r="U3" i="2"/>
  <c r="S3" i="2"/>
  <c r="J3" i="2"/>
  <c r="T3" i="2" s="1"/>
  <c r="J48" i="3" l="1"/>
  <c r="J48" i="5"/>
  <c r="J48" i="4"/>
  <c r="C28" i="5"/>
  <c r="S28" i="4"/>
  <c r="G49" i="3"/>
  <c r="G28" i="4"/>
  <c r="J29" i="3"/>
  <c r="T29" i="3" s="1"/>
  <c r="D29" i="4"/>
  <c r="C32" i="5"/>
  <c r="S32" i="4"/>
  <c r="U32" i="4"/>
  <c r="J33" i="3"/>
  <c r="T33" i="3" s="1"/>
  <c r="D33" i="4"/>
  <c r="S36" i="4"/>
  <c r="C36" i="5"/>
  <c r="U36" i="4"/>
  <c r="J37" i="3"/>
  <c r="T37" i="3" s="1"/>
  <c r="D37" i="4"/>
  <c r="C40" i="5"/>
  <c r="J41" i="3"/>
  <c r="T41" i="3" s="1"/>
  <c r="D41" i="4"/>
  <c r="S48" i="4"/>
  <c r="C48" i="5"/>
  <c r="U48" i="4"/>
  <c r="T48" i="4"/>
  <c r="L49" i="3"/>
  <c r="L28" i="4"/>
  <c r="P49" i="3"/>
  <c r="P28" i="4"/>
  <c r="C44" i="5"/>
  <c r="D28" i="5"/>
  <c r="H28" i="5"/>
  <c r="H49" i="5" s="1"/>
  <c r="H49" i="4"/>
  <c r="D32" i="5"/>
  <c r="J32" i="5" s="1"/>
  <c r="T32" i="5" s="1"/>
  <c r="J32" i="4"/>
  <c r="T32" i="4" s="1"/>
  <c r="D36" i="5"/>
  <c r="J36" i="5" s="1"/>
  <c r="T36" i="5" s="1"/>
  <c r="J36" i="4"/>
  <c r="T36" i="4" s="1"/>
  <c r="C43" i="5"/>
  <c r="M49" i="3"/>
  <c r="M28" i="4"/>
  <c r="Q49" i="3"/>
  <c r="Q28" i="4"/>
  <c r="E49" i="3"/>
  <c r="E28" i="4"/>
  <c r="I49" i="3"/>
  <c r="I28" i="4"/>
  <c r="J28" i="4" s="1"/>
  <c r="C30" i="5"/>
  <c r="S30" i="4"/>
  <c r="U30" i="4"/>
  <c r="J31" i="3"/>
  <c r="D31" i="4"/>
  <c r="C34" i="5"/>
  <c r="U34" i="4"/>
  <c r="S34" i="4"/>
  <c r="J35" i="3"/>
  <c r="D35" i="4"/>
  <c r="C38" i="5"/>
  <c r="S38" i="4"/>
  <c r="U38" i="4"/>
  <c r="J39" i="3"/>
  <c r="D39" i="4"/>
  <c r="C42" i="5"/>
  <c r="S42" i="4"/>
  <c r="U42" i="4"/>
  <c r="J43" i="3"/>
  <c r="T43" i="3" s="1"/>
  <c r="D43" i="4"/>
  <c r="S43" i="4" s="1"/>
  <c r="N49" i="3"/>
  <c r="N28" i="4"/>
  <c r="R49" i="3"/>
  <c r="R28" i="4"/>
  <c r="J44" i="3"/>
  <c r="D44" i="4"/>
  <c r="F28" i="5"/>
  <c r="F49" i="5" s="1"/>
  <c r="F49" i="4"/>
  <c r="C29" i="5"/>
  <c r="U29" i="4"/>
  <c r="S29" i="4"/>
  <c r="D30" i="5"/>
  <c r="J30" i="5" s="1"/>
  <c r="J30" i="4"/>
  <c r="T30" i="4" s="1"/>
  <c r="C33" i="5"/>
  <c r="U33" i="4"/>
  <c r="S33" i="4"/>
  <c r="D34" i="5"/>
  <c r="J34" i="5" s="1"/>
  <c r="T34" i="5" s="1"/>
  <c r="J34" i="4"/>
  <c r="T34" i="4" s="1"/>
  <c r="C37" i="5"/>
  <c r="S37" i="4"/>
  <c r="U37" i="4"/>
  <c r="D38" i="5"/>
  <c r="J38" i="5" s="1"/>
  <c r="T38" i="5" s="1"/>
  <c r="J38" i="4"/>
  <c r="T38" i="4" s="1"/>
  <c r="C41" i="5"/>
  <c r="S41" i="4"/>
  <c r="U41" i="4"/>
  <c r="D42" i="5"/>
  <c r="J42" i="5" s="1"/>
  <c r="T42" i="5" s="1"/>
  <c r="J42" i="4"/>
  <c r="T42" i="4" s="1"/>
  <c r="K49" i="3"/>
  <c r="K28" i="4"/>
  <c r="O49" i="3"/>
  <c r="O28" i="4"/>
  <c r="U28" i="3"/>
  <c r="S28" i="3"/>
  <c r="S32" i="3"/>
  <c r="U32" i="3"/>
  <c r="S36" i="3"/>
  <c r="U36" i="3"/>
  <c r="U48" i="3"/>
  <c r="T48" i="3"/>
  <c r="S48" i="3"/>
  <c r="U44" i="3"/>
  <c r="S44" i="3"/>
  <c r="J28" i="3"/>
  <c r="H49" i="3"/>
  <c r="S28" i="2"/>
  <c r="C31" i="3"/>
  <c r="C31" i="4" s="1"/>
  <c r="J32" i="3"/>
  <c r="T32" i="3" s="1"/>
  <c r="S32" i="2"/>
  <c r="C35" i="3"/>
  <c r="C35" i="4" s="1"/>
  <c r="J36" i="3"/>
  <c r="T36" i="3" s="1"/>
  <c r="S36" i="2"/>
  <c r="C39" i="3"/>
  <c r="C39" i="4" s="1"/>
  <c r="J37" i="2"/>
  <c r="D40" i="3"/>
  <c r="U43" i="3"/>
  <c r="S43" i="3"/>
  <c r="U30" i="3"/>
  <c r="S30" i="3"/>
  <c r="T31" i="3"/>
  <c r="S34" i="3"/>
  <c r="U34" i="3"/>
  <c r="T35" i="3"/>
  <c r="S38" i="3"/>
  <c r="U38" i="3"/>
  <c r="T39" i="3"/>
  <c r="S42" i="3"/>
  <c r="U42" i="3"/>
  <c r="T44" i="3"/>
  <c r="F49" i="3"/>
  <c r="U29" i="3"/>
  <c r="S29" i="3"/>
  <c r="J30" i="3"/>
  <c r="T30" i="3" s="1"/>
  <c r="U33" i="3"/>
  <c r="S33" i="3"/>
  <c r="J34" i="3"/>
  <c r="T34" i="3" s="1"/>
  <c r="U37" i="3"/>
  <c r="S37" i="3"/>
  <c r="J38" i="3"/>
  <c r="T38" i="3" s="1"/>
  <c r="U41" i="3"/>
  <c r="S41" i="3"/>
  <c r="J42" i="3"/>
  <c r="T42" i="3" s="1"/>
  <c r="J25" i="2"/>
  <c r="J29" i="2"/>
  <c r="U30" i="2"/>
  <c r="J35" i="2"/>
  <c r="T35" i="2" s="1"/>
  <c r="J36" i="2"/>
  <c r="T36" i="2" s="1"/>
  <c r="U38" i="2"/>
  <c r="J38" i="2"/>
  <c r="J39" i="2"/>
  <c r="T39" i="2" s="1"/>
  <c r="U36" i="2"/>
  <c r="T42" i="2"/>
  <c r="T37" i="2"/>
  <c r="U34" i="2"/>
  <c r="J34" i="2"/>
  <c r="T34" i="2" s="1"/>
  <c r="J33" i="2"/>
  <c r="T33" i="2" s="1"/>
  <c r="J32" i="2"/>
  <c r="T32" i="2" s="1"/>
  <c r="J31" i="2"/>
  <c r="T31" i="2" s="1"/>
  <c r="Q43" i="2"/>
  <c r="T38" i="2"/>
  <c r="U32" i="2"/>
  <c r="L43" i="2"/>
  <c r="J30" i="2"/>
  <c r="T30" i="2" s="1"/>
  <c r="G43" i="2"/>
  <c r="T29" i="2"/>
  <c r="J40" i="2"/>
  <c r="T40" i="2" s="1"/>
  <c r="U40" i="2"/>
  <c r="S40" i="2"/>
  <c r="K43" i="2"/>
  <c r="U28" i="2"/>
  <c r="J28" i="2"/>
  <c r="T28" i="2" s="1"/>
  <c r="J27" i="2"/>
  <c r="T27" i="2" s="1"/>
  <c r="H43" i="2"/>
  <c r="F43" i="2"/>
  <c r="U26" i="2"/>
  <c r="J26" i="2"/>
  <c r="T26" i="2" s="1"/>
  <c r="U21" i="2"/>
  <c r="O43" i="2"/>
  <c r="M43" i="2"/>
  <c r="T25" i="2"/>
  <c r="P43" i="2"/>
  <c r="E43" i="2"/>
  <c r="I43" i="2"/>
  <c r="C43" i="2"/>
  <c r="S27" i="2"/>
  <c r="S31" i="2"/>
  <c r="S35" i="2"/>
  <c r="S39" i="2"/>
  <c r="U25" i="2"/>
  <c r="U29" i="2"/>
  <c r="U33" i="2"/>
  <c r="U37" i="2"/>
  <c r="U42" i="2"/>
  <c r="S26" i="2"/>
  <c r="U27" i="2"/>
  <c r="S30" i="2"/>
  <c r="U31" i="2"/>
  <c r="S34" i="2"/>
  <c r="U35" i="2"/>
  <c r="S38" i="2"/>
  <c r="U39" i="2"/>
  <c r="D43" i="2"/>
  <c r="S25" i="2"/>
  <c r="S29" i="2"/>
  <c r="S33" i="2"/>
  <c r="S37" i="2"/>
  <c r="S42" i="2"/>
  <c r="S21" i="2"/>
  <c r="J21" i="2"/>
  <c r="T21" i="2" s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T28" i="4" l="1"/>
  <c r="C35" i="5"/>
  <c r="U35" i="4"/>
  <c r="S35" i="4"/>
  <c r="K28" i="5"/>
  <c r="K49" i="5" s="1"/>
  <c r="K49" i="4"/>
  <c r="D44" i="5"/>
  <c r="J44" i="5" s="1"/>
  <c r="T44" i="5" s="1"/>
  <c r="J44" i="4"/>
  <c r="T44" i="4" s="1"/>
  <c r="N28" i="5"/>
  <c r="N49" i="5" s="1"/>
  <c r="N49" i="4"/>
  <c r="U38" i="5"/>
  <c r="S38" i="5"/>
  <c r="U44" i="4"/>
  <c r="D29" i="5"/>
  <c r="J29" i="5" s="1"/>
  <c r="T29" i="5" s="1"/>
  <c r="J29" i="4"/>
  <c r="T29" i="4" s="1"/>
  <c r="U28" i="5"/>
  <c r="S28" i="5"/>
  <c r="C39" i="5"/>
  <c r="S39" i="4"/>
  <c r="U39" i="4"/>
  <c r="U29" i="5"/>
  <c r="S29" i="5"/>
  <c r="D35" i="5"/>
  <c r="J35" i="5" s="1"/>
  <c r="T35" i="5" s="1"/>
  <c r="J35" i="4"/>
  <c r="T35" i="4" s="1"/>
  <c r="U34" i="5"/>
  <c r="S34" i="5"/>
  <c r="E28" i="5"/>
  <c r="E49" i="5" s="1"/>
  <c r="E49" i="4"/>
  <c r="M28" i="5"/>
  <c r="M49" i="5" s="1"/>
  <c r="M49" i="4"/>
  <c r="U44" i="5"/>
  <c r="S44" i="5"/>
  <c r="L28" i="5"/>
  <c r="L49" i="5" s="1"/>
  <c r="L49" i="4"/>
  <c r="U48" i="5"/>
  <c r="T48" i="5"/>
  <c r="S48" i="5"/>
  <c r="D37" i="5"/>
  <c r="J37" i="5" s="1"/>
  <c r="T37" i="5" s="1"/>
  <c r="J37" i="4"/>
  <c r="T37" i="4" s="1"/>
  <c r="U36" i="5"/>
  <c r="S36" i="5"/>
  <c r="U28" i="4"/>
  <c r="O28" i="5"/>
  <c r="O49" i="5" s="1"/>
  <c r="O49" i="4"/>
  <c r="R28" i="5"/>
  <c r="R49" i="5" s="1"/>
  <c r="R49" i="4"/>
  <c r="D43" i="5"/>
  <c r="J43" i="5" s="1"/>
  <c r="T43" i="5" s="1"/>
  <c r="J43" i="4"/>
  <c r="T43" i="4" s="1"/>
  <c r="U42" i="5"/>
  <c r="S42" i="5"/>
  <c r="D31" i="5"/>
  <c r="J31" i="5" s="1"/>
  <c r="J31" i="4"/>
  <c r="T31" i="4" s="1"/>
  <c r="T30" i="5"/>
  <c r="U30" i="5"/>
  <c r="S30" i="5"/>
  <c r="S44" i="4"/>
  <c r="G28" i="5"/>
  <c r="G49" i="5" s="1"/>
  <c r="G49" i="4"/>
  <c r="J40" i="3"/>
  <c r="T40" i="3" s="1"/>
  <c r="D40" i="4"/>
  <c r="C31" i="5"/>
  <c r="C49" i="5" s="1"/>
  <c r="S31" i="4"/>
  <c r="U31" i="4"/>
  <c r="U37" i="5"/>
  <c r="S37" i="5"/>
  <c r="D39" i="5"/>
  <c r="J39" i="5" s="1"/>
  <c r="T39" i="5" s="1"/>
  <c r="J39" i="4"/>
  <c r="T39" i="4" s="1"/>
  <c r="I28" i="5"/>
  <c r="I49" i="5" s="1"/>
  <c r="I49" i="4"/>
  <c r="Q28" i="5"/>
  <c r="Q49" i="5" s="1"/>
  <c r="Q49" i="4"/>
  <c r="U43" i="4"/>
  <c r="P28" i="5"/>
  <c r="P49" i="5" s="1"/>
  <c r="P49" i="4"/>
  <c r="D41" i="5"/>
  <c r="J41" i="5" s="1"/>
  <c r="T41" i="5" s="1"/>
  <c r="J41" i="4"/>
  <c r="T41" i="4" s="1"/>
  <c r="D33" i="5"/>
  <c r="J33" i="5" s="1"/>
  <c r="T33" i="5" s="1"/>
  <c r="J33" i="4"/>
  <c r="T33" i="4" s="1"/>
  <c r="U32" i="5"/>
  <c r="S32" i="5"/>
  <c r="C49" i="4"/>
  <c r="S31" i="3"/>
  <c r="U31" i="3"/>
  <c r="D49" i="3"/>
  <c r="U40" i="3"/>
  <c r="S35" i="3"/>
  <c r="U35" i="3"/>
  <c r="U39" i="3"/>
  <c r="S39" i="3"/>
  <c r="J49" i="3"/>
  <c r="T28" i="3"/>
  <c r="S40" i="3"/>
  <c r="C49" i="3"/>
  <c r="U43" i="2"/>
  <c r="J43" i="2"/>
  <c r="T43" i="2" s="1"/>
  <c r="S43" i="2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17" i="1"/>
  <c r="S17" i="1"/>
  <c r="U14" i="1"/>
  <c r="S14" i="1"/>
  <c r="T17" i="1"/>
  <c r="T14" i="1"/>
  <c r="J28" i="5" l="1"/>
  <c r="S41" i="5"/>
  <c r="S43" i="5"/>
  <c r="U35" i="5"/>
  <c r="S35" i="5"/>
  <c r="U31" i="5"/>
  <c r="S31" i="5"/>
  <c r="T31" i="5"/>
  <c r="U41" i="5"/>
  <c r="U43" i="5"/>
  <c r="D40" i="5"/>
  <c r="J40" i="4"/>
  <c r="T40" i="4" s="1"/>
  <c r="S40" i="4"/>
  <c r="U40" i="4"/>
  <c r="U39" i="5"/>
  <c r="S39" i="5"/>
  <c r="S33" i="5"/>
  <c r="J49" i="4"/>
  <c r="T49" i="4" s="1"/>
  <c r="D49" i="5"/>
  <c r="U49" i="5" s="1"/>
  <c r="U33" i="5"/>
  <c r="D49" i="4"/>
  <c r="S49" i="4" s="1"/>
  <c r="U49" i="3"/>
  <c r="S49" i="3"/>
  <c r="T49" i="3"/>
  <c r="U40" i="1"/>
  <c r="S40" i="1"/>
  <c r="J40" i="1"/>
  <c r="T40" i="1" s="1"/>
  <c r="U39" i="1"/>
  <c r="S39" i="1"/>
  <c r="J39" i="1"/>
  <c r="T39" i="1" s="1"/>
  <c r="U38" i="1"/>
  <c r="S38" i="1"/>
  <c r="J38" i="1"/>
  <c r="T38" i="1" s="1"/>
  <c r="U37" i="1"/>
  <c r="S37" i="1"/>
  <c r="J37" i="1"/>
  <c r="T37" i="1" s="1"/>
  <c r="U36" i="1"/>
  <c r="S36" i="1"/>
  <c r="J36" i="1"/>
  <c r="T36" i="1" s="1"/>
  <c r="U35" i="1"/>
  <c r="S35" i="1"/>
  <c r="J35" i="1"/>
  <c r="T35" i="1" s="1"/>
  <c r="U34" i="1"/>
  <c r="S34" i="1"/>
  <c r="J34" i="1"/>
  <c r="T34" i="1" s="1"/>
  <c r="U33" i="1"/>
  <c r="S33" i="1"/>
  <c r="J33" i="1"/>
  <c r="T33" i="1" s="1"/>
  <c r="U32" i="1"/>
  <c r="S32" i="1"/>
  <c r="J32" i="1"/>
  <c r="T32" i="1" s="1"/>
  <c r="U31" i="1"/>
  <c r="S31" i="1"/>
  <c r="J31" i="1"/>
  <c r="T31" i="1" s="1"/>
  <c r="U30" i="1"/>
  <c r="S30" i="1"/>
  <c r="J30" i="1"/>
  <c r="T30" i="1" s="1"/>
  <c r="U29" i="1"/>
  <c r="S29" i="1"/>
  <c r="J29" i="1"/>
  <c r="T29" i="1" s="1"/>
  <c r="U28" i="1"/>
  <c r="S28" i="1"/>
  <c r="J28" i="1"/>
  <c r="T28" i="1" s="1"/>
  <c r="U27" i="1"/>
  <c r="S27" i="1"/>
  <c r="J27" i="1"/>
  <c r="T27" i="1" s="1"/>
  <c r="U26" i="1"/>
  <c r="S26" i="1"/>
  <c r="J26" i="1"/>
  <c r="T26" i="1" s="1"/>
  <c r="U25" i="1"/>
  <c r="S25" i="1"/>
  <c r="J25" i="1"/>
  <c r="T25" i="1" s="1"/>
  <c r="U24" i="1"/>
  <c r="S24" i="1"/>
  <c r="J24" i="1"/>
  <c r="T24" i="1" s="1"/>
  <c r="U49" i="4" l="1"/>
  <c r="J40" i="5"/>
  <c r="T40" i="5" s="1"/>
  <c r="U40" i="5"/>
  <c r="S40" i="5"/>
  <c r="T28" i="5"/>
  <c r="J49" i="5"/>
  <c r="T49" i="5" s="1"/>
  <c r="S49" i="5"/>
  <c r="N41" i="1"/>
  <c r="U19" i="1"/>
  <c r="U18" i="1"/>
  <c r="U16" i="1"/>
  <c r="U15" i="1"/>
  <c r="U13" i="1"/>
  <c r="U12" i="1"/>
  <c r="U11" i="1"/>
  <c r="U10" i="1"/>
  <c r="U9" i="1"/>
  <c r="U8" i="1"/>
  <c r="U7" i="1"/>
  <c r="U6" i="1"/>
  <c r="U5" i="1"/>
  <c r="U4" i="1"/>
  <c r="U3" i="1"/>
  <c r="T8" i="1"/>
  <c r="S8" i="1"/>
  <c r="N20" i="1"/>
  <c r="R41" i="1" l="1"/>
  <c r="Q41" i="1"/>
  <c r="P41" i="1"/>
  <c r="O41" i="1"/>
  <c r="M41" i="1"/>
  <c r="L41" i="1"/>
  <c r="K41" i="1"/>
  <c r="I41" i="1"/>
  <c r="H41" i="1"/>
  <c r="G41" i="1"/>
  <c r="F41" i="1"/>
  <c r="E41" i="1"/>
  <c r="D41" i="1"/>
  <c r="C41" i="1"/>
  <c r="R20" i="1"/>
  <c r="Q20" i="1"/>
  <c r="P20" i="1"/>
  <c r="O20" i="1"/>
  <c r="M20" i="1"/>
  <c r="L20" i="1"/>
  <c r="K20" i="1"/>
  <c r="I20" i="1"/>
  <c r="H20" i="1"/>
  <c r="G20" i="1"/>
  <c r="F20" i="1"/>
  <c r="E20" i="1"/>
  <c r="D20" i="1"/>
  <c r="C20" i="1"/>
  <c r="S19" i="1"/>
  <c r="T19" i="1"/>
  <c r="S18" i="1"/>
  <c r="T18" i="1"/>
  <c r="S16" i="1"/>
  <c r="T16" i="1"/>
  <c r="S15" i="1"/>
  <c r="T15" i="1"/>
  <c r="S13" i="1"/>
  <c r="T13" i="1"/>
  <c r="S12" i="1"/>
  <c r="T12" i="1"/>
  <c r="S11" i="1"/>
  <c r="T11" i="1"/>
  <c r="S10" i="1"/>
  <c r="T10" i="1"/>
  <c r="S9" i="1"/>
  <c r="T9" i="1"/>
  <c r="S7" i="1"/>
  <c r="T7" i="1"/>
  <c r="S6" i="1"/>
  <c r="T6" i="1"/>
  <c r="S5" i="1"/>
  <c r="T5" i="1"/>
  <c r="S4" i="1"/>
  <c r="T4" i="1"/>
  <c r="S3" i="1"/>
  <c r="J3" i="1"/>
  <c r="T3" i="1" l="1"/>
  <c r="J20" i="1"/>
  <c r="T20" i="1" s="1"/>
  <c r="U20" i="1"/>
  <c r="J41" i="1"/>
  <c r="T41" i="1" s="1"/>
  <c r="U41" i="1"/>
  <c r="S20" i="1"/>
  <c r="S41" i="1"/>
</calcChain>
</file>

<file path=xl/sharedStrings.xml><?xml version="1.0" encoding="utf-8"?>
<sst xmlns="http://schemas.openxmlformats.org/spreadsheetml/2006/main" count="582" uniqueCount="57">
  <si>
    <t>Player</t>
  </si>
  <si>
    <t>G</t>
  </si>
  <si>
    <t>AB</t>
  </si>
  <si>
    <t>H</t>
  </si>
  <si>
    <t>R</t>
  </si>
  <si>
    <t>RBI</t>
  </si>
  <si>
    <t>2B</t>
  </si>
  <si>
    <t>3B</t>
  </si>
  <si>
    <t>HR</t>
  </si>
  <si>
    <t>TB</t>
  </si>
  <si>
    <t>BB</t>
  </si>
  <si>
    <t>K</t>
  </si>
  <si>
    <t>DP</t>
  </si>
  <si>
    <t>E</t>
  </si>
  <si>
    <t>SB</t>
  </si>
  <si>
    <t>CS</t>
  </si>
  <si>
    <t>AVG</t>
  </si>
  <si>
    <t>SLG</t>
  </si>
  <si>
    <t>OBP</t>
  </si>
  <si>
    <t>Gordon, D.</t>
  </si>
  <si>
    <t>Granderson, C.</t>
  </si>
  <si>
    <t>Bradley Jr., J.</t>
  </si>
  <si>
    <t>Maybin, C.</t>
  </si>
  <si>
    <t>Stanton, G.</t>
  </si>
  <si>
    <t>Pitchers</t>
  </si>
  <si>
    <t>Team Totals:</t>
  </si>
  <si>
    <t>Season through Series 6</t>
  </si>
  <si>
    <t>Grandal, Y.</t>
  </si>
  <si>
    <t>Hundley, N.</t>
  </si>
  <si>
    <t>Cabrera, M.</t>
  </si>
  <si>
    <t>Flores, W.</t>
  </si>
  <si>
    <t>Pham, T.</t>
  </si>
  <si>
    <t>Russell, A.</t>
  </si>
  <si>
    <t>Marisnick, J.</t>
  </si>
  <si>
    <t>SH</t>
  </si>
  <si>
    <t>SF</t>
  </si>
  <si>
    <t>Headley, C.</t>
  </si>
  <si>
    <t>Kepler, M.</t>
  </si>
  <si>
    <t>Schebler, S.</t>
  </si>
  <si>
    <t>Series 1 - 6 - vs Braves, Cardinals, Padres, Nationals, Phillies, Dodgers</t>
  </si>
  <si>
    <t>Happ, I.</t>
  </si>
  <si>
    <t>Series 7 - 12 - vs Reds, Giants, Mets, Dodgers, Braves, Nationals</t>
  </si>
  <si>
    <t>Season through Series 12</t>
  </si>
  <si>
    <t>Anderson, B.</t>
  </si>
  <si>
    <t>Season through Series 18</t>
  </si>
  <si>
    <t xml:space="preserve"> </t>
  </si>
  <si>
    <t>Drew, S.</t>
  </si>
  <si>
    <t>Freese, D.</t>
  </si>
  <si>
    <t>Gonzalez, A.</t>
  </si>
  <si>
    <t>Freese, D..</t>
  </si>
  <si>
    <t>Pre-Acquistion Batting Statistics for Acquired Hitters</t>
  </si>
  <si>
    <t>Full Season Statistics for Acquired Hitters</t>
  </si>
  <si>
    <t>Series 13 - 18 - vs Giants, Phillies, Padres, Indians, Tigers, Royals</t>
  </si>
  <si>
    <t>Series 19 - 23 - vs White Sox, Angels, Reds, Cardinals, Mets</t>
  </si>
  <si>
    <t>Season through Series 23</t>
  </si>
  <si>
    <t>Series 24 - 27 - vs Padres, Dodgers, Giants, Cardinals</t>
  </si>
  <si>
    <t>Season through Series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</si>
</sst>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.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1" fontId="0" fillId="0" borderId="0" xfId="0" applyNumberFormat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right"/>
    </xf>
    <xf numFmtId="0" fontId="0" fillId="2" borderId="13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15" xfId="0" applyFill="1" applyBorder="1"/>
    <xf numFmtId="1" fontId="0" fillId="0" borderId="0" xfId="0" applyNumberFormat="1" applyAlignment="1">
      <alignment horizontal="center"/>
    </xf>
    <xf numFmtId="0" fontId="2" fillId="0" borderId="5" xfId="0" applyFont="1" applyBorder="1"/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 applyProtection="1">
      <alignment horizontal="center"/>
    </xf>
    <xf numFmtId="164" fontId="0" fillId="0" borderId="14" xfId="0" applyNumberFormat="1" applyBorder="1" applyAlignment="1" applyProtection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zoomScaleNormal="100" workbookViewId="0"/>
  </sheetViews>
  <sheetFormatPr defaultRowHeight="12.75" x14ac:dyDescent="0.2"/>
  <cols>
    <col min="1" max="1" width="20.7109375" customWidth="1"/>
    <col min="2" max="2" width="6.7109375" customWidth="1"/>
    <col min="3" max="21" width="6.7109375" style="1" customWidth="1"/>
  </cols>
  <sheetData>
    <row r="1" spans="1:22" ht="15" customHeight="1" thickBot="1" x14ac:dyDescent="0.25">
      <c r="A1" t="s">
        <v>39</v>
      </c>
    </row>
    <row r="2" spans="1:22" ht="15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34</v>
      </c>
      <c r="N2" s="4" t="s">
        <v>35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5" t="s">
        <v>18</v>
      </c>
    </row>
    <row r="3" spans="1:22" ht="15" customHeight="1" x14ac:dyDescent="0.2">
      <c r="A3" s="6" t="s">
        <v>27</v>
      </c>
      <c r="B3" s="7">
        <v>27</v>
      </c>
      <c r="C3" s="8">
        <v>78</v>
      </c>
      <c r="D3" s="8">
        <v>14</v>
      </c>
      <c r="E3" s="8">
        <v>14</v>
      </c>
      <c r="F3" s="8">
        <v>10</v>
      </c>
      <c r="G3" s="8">
        <v>2</v>
      </c>
      <c r="H3" s="8">
        <v>0</v>
      </c>
      <c r="I3" s="8">
        <v>5</v>
      </c>
      <c r="J3" s="9">
        <f t="shared" ref="J3:J19" si="0">D3+G3+2*H3+3*I3</f>
        <v>31</v>
      </c>
      <c r="K3" s="8">
        <v>22</v>
      </c>
      <c r="L3" s="8">
        <v>25</v>
      </c>
      <c r="M3" s="8">
        <v>0</v>
      </c>
      <c r="N3" s="8">
        <v>0</v>
      </c>
      <c r="O3" s="8">
        <v>2</v>
      </c>
      <c r="P3" s="8">
        <v>0</v>
      </c>
      <c r="Q3" s="8">
        <v>0</v>
      </c>
      <c r="R3" s="8">
        <v>0</v>
      </c>
      <c r="S3" s="10">
        <f t="shared" ref="S3:S20" si="1">IF(C3=0,0,D3/C3)</f>
        <v>0.17948717948717949</v>
      </c>
      <c r="T3" s="10">
        <f t="shared" ref="T3:T20" si="2">IF(C3=0,0,J3/C3)</f>
        <v>0.39743589743589741</v>
      </c>
      <c r="U3" s="11">
        <f>IF(C3=0,0,(D3+K3)/(C3+K3+N3))</f>
        <v>0.36</v>
      </c>
      <c r="V3" s="12">
        <f>(130/30)*C3</f>
        <v>338</v>
      </c>
    </row>
    <row r="4" spans="1:22" ht="15" customHeight="1" x14ac:dyDescent="0.2">
      <c r="A4" s="6" t="s">
        <v>28</v>
      </c>
      <c r="B4" s="7">
        <v>10</v>
      </c>
      <c r="C4" s="8">
        <v>26</v>
      </c>
      <c r="D4" s="8">
        <v>8</v>
      </c>
      <c r="E4" s="8">
        <v>4</v>
      </c>
      <c r="F4" s="8">
        <v>6</v>
      </c>
      <c r="G4" s="8">
        <v>2</v>
      </c>
      <c r="H4" s="8">
        <v>0</v>
      </c>
      <c r="I4" s="8">
        <v>2</v>
      </c>
      <c r="J4" s="9">
        <f t="shared" si="0"/>
        <v>16</v>
      </c>
      <c r="K4" s="8">
        <v>0</v>
      </c>
      <c r="L4" s="8">
        <v>8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10">
        <f>IF(C4=0,0,D4/C4)</f>
        <v>0.30769230769230771</v>
      </c>
      <c r="T4" s="10">
        <f>IF(C4=0,0,J4/C4)</f>
        <v>0.61538461538461542</v>
      </c>
      <c r="U4" s="11">
        <f t="shared" ref="U4:U19" si="3">IF(C4=0,0,(D4+K4)/(C4+K4+N4))</f>
        <v>0.30769230769230771</v>
      </c>
      <c r="V4" s="12">
        <f t="shared" ref="V4:V19" si="4">(130/30)*C4</f>
        <v>112.66666666666666</v>
      </c>
    </row>
    <row r="5" spans="1:22" ht="15" customHeight="1" x14ac:dyDescent="0.2">
      <c r="A5" s="6" t="s">
        <v>29</v>
      </c>
      <c r="B5" s="7">
        <v>29</v>
      </c>
      <c r="C5" s="8">
        <v>112</v>
      </c>
      <c r="D5" s="8">
        <v>29</v>
      </c>
      <c r="E5" s="8">
        <v>18</v>
      </c>
      <c r="F5" s="8">
        <v>15</v>
      </c>
      <c r="G5" s="8">
        <v>7</v>
      </c>
      <c r="H5" s="8">
        <v>0</v>
      </c>
      <c r="I5" s="8">
        <v>3</v>
      </c>
      <c r="J5" s="9">
        <f t="shared" si="0"/>
        <v>45</v>
      </c>
      <c r="K5" s="8">
        <v>14</v>
      </c>
      <c r="L5" s="8">
        <v>28</v>
      </c>
      <c r="M5" s="8">
        <v>0</v>
      </c>
      <c r="N5" s="8">
        <v>1</v>
      </c>
      <c r="O5" s="8">
        <v>7</v>
      </c>
      <c r="P5" s="8">
        <v>3</v>
      </c>
      <c r="Q5" s="8">
        <v>0</v>
      </c>
      <c r="R5" s="8">
        <v>0</v>
      </c>
      <c r="S5" s="10">
        <f t="shared" si="1"/>
        <v>0.25892857142857145</v>
      </c>
      <c r="T5" s="10">
        <f t="shared" si="2"/>
        <v>0.4017857142857143</v>
      </c>
      <c r="U5" s="11">
        <f t="shared" si="3"/>
        <v>0.33858267716535434</v>
      </c>
      <c r="V5" s="12">
        <f t="shared" si="4"/>
        <v>485.33333333333331</v>
      </c>
    </row>
    <row r="6" spans="1:22" ht="15" customHeight="1" x14ac:dyDescent="0.2">
      <c r="A6" s="6" t="s">
        <v>19</v>
      </c>
      <c r="B6" s="7">
        <v>30</v>
      </c>
      <c r="C6" s="8">
        <v>130</v>
      </c>
      <c r="D6" s="8">
        <v>32</v>
      </c>
      <c r="E6" s="8">
        <v>17</v>
      </c>
      <c r="F6" s="8">
        <v>9</v>
      </c>
      <c r="G6" s="8">
        <v>1</v>
      </c>
      <c r="H6" s="8">
        <v>2</v>
      </c>
      <c r="I6" s="8">
        <v>1</v>
      </c>
      <c r="J6" s="9">
        <f t="shared" si="0"/>
        <v>40</v>
      </c>
      <c r="K6" s="8">
        <v>9</v>
      </c>
      <c r="L6" s="8">
        <v>18</v>
      </c>
      <c r="M6" s="8">
        <v>0</v>
      </c>
      <c r="N6" s="8">
        <v>0</v>
      </c>
      <c r="O6" s="8">
        <v>4</v>
      </c>
      <c r="P6" s="8">
        <v>4</v>
      </c>
      <c r="Q6" s="8">
        <v>9</v>
      </c>
      <c r="R6" s="8">
        <v>1</v>
      </c>
      <c r="S6" s="10">
        <f t="shared" si="1"/>
        <v>0.24615384615384617</v>
      </c>
      <c r="T6" s="10">
        <f t="shared" si="2"/>
        <v>0.30769230769230771</v>
      </c>
      <c r="U6" s="11">
        <f t="shared" si="3"/>
        <v>0.29496402877697842</v>
      </c>
      <c r="V6" s="12">
        <f t="shared" si="4"/>
        <v>563.33333333333326</v>
      </c>
    </row>
    <row r="7" spans="1:22" ht="15" customHeight="1" x14ac:dyDescent="0.2">
      <c r="A7" s="6" t="s">
        <v>40</v>
      </c>
      <c r="B7" s="7">
        <v>25</v>
      </c>
      <c r="C7" s="8">
        <v>55</v>
      </c>
      <c r="D7" s="8">
        <v>14</v>
      </c>
      <c r="E7" s="8">
        <v>12</v>
      </c>
      <c r="F7" s="8">
        <v>13</v>
      </c>
      <c r="G7" s="8">
        <v>5</v>
      </c>
      <c r="H7" s="8">
        <v>1</v>
      </c>
      <c r="I7" s="8">
        <v>5</v>
      </c>
      <c r="J7" s="9">
        <f t="shared" si="0"/>
        <v>36</v>
      </c>
      <c r="K7" s="8">
        <v>10</v>
      </c>
      <c r="L7" s="8">
        <v>24</v>
      </c>
      <c r="M7" s="8">
        <v>0</v>
      </c>
      <c r="N7" s="8">
        <v>0</v>
      </c>
      <c r="O7" s="8">
        <v>2</v>
      </c>
      <c r="P7" s="8">
        <v>3</v>
      </c>
      <c r="Q7" s="8">
        <v>0</v>
      </c>
      <c r="R7" s="8">
        <v>0</v>
      </c>
      <c r="S7" s="10">
        <f t="shared" si="1"/>
        <v>0.25454545454545452</v>
      </c>
      <c r="T7" s="10">
        <f t="shared" si="2"/>
        <v>0.65454545454545454</v>
      </c>
      <c r="U7" s="11">
        <f t="shared" si="3"/>
        <v>0.36923076923076925</v>
      </c>
      <c r="V7" s="12">
        <f t="shared" si="4"/>
        <v>238.33333333333331</v>
      </c>
    </row>
    <row r="8" spans="1:22" ht="15" customHeight="1" x14ac:dyDescent="0.2">
      <c r="A8" s="6" t="s">
        <v>36</v>
      </c>
      <c r="B8" s="7">
        <v>22</v>
      </c>
      <c r="C8" s="8">
        <v>27</v>
      </c>
      <c r="D8" s="8">
        <v>7</v>
      </c>
      <c r="E8" s="8">
        <v>3</v>
      </c>
      <c r="F8" s="8">
        <v>4</v>
      </c>
      <c r="G8" s="8">
        <v>1</v>
      </c>
      <c r="H8" s="8">
        <v>0</v>
      </c>
      <c r="I8" s="8">
        <v>0</v>
      </c>
      <c r="J8" s="9">
        <f t="shared" si="0"/>
        <v>8</v>
      </c>
      <c r="K8" s="8">
        <v>4</v>
      </c>
      <c r="L8" s="8">
        <v>4</v>
      </c>
      <c r="M8" s="8">
        <v>0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10">
        <f t="shared" ref="S8" si="5">IF(C8=0,0,D8/C8)</f>
        <v>0.25925925925925924</v>
      </c>
      <c r="T8" s="10">
        <f t="shared" ref="T8" si="6">IF(C8=0,0,J8/C8)</f>
        <v>0.29629629629629628</v>
      </c>
      <c r="U8" s="11">
        <f t="shared" si="3"/>
        <v>0.35483870967741937</v>
      </c>
      <c r="V8" s="12">
        <f t="shared" si="4"/>
        <v>116.99999999999999</v>
      </c>
    </row>
    <row r="9" spans="1:22" ht="15" customHeight="1" x14ac:dyDescent="0.2">
      <c r="A9" s="6" t="s">
        <v>30</v>
      </c>
      <c r="B9" s="7">
        <v>21</v>
      </c>
      <c r="C9" s="8">
        <v>47</v>
      </c>
      <c r="D9" s="8">
        <v>13</v>
      </c>
      <c r="E9" s="8">
        <v>6</v>
      </c>
      <c r="F9" s="8">
        <v>9</v>
      </c>
      <c r="G9" s="8">
        <v>3</v>
      </c>
      <c r="H9" s="8">
        <v>0</v>
      </c>
      <c r="I9" s="8">
        <v>4</v>
      </c>
      <c r="J9" s="9">
        <f t="shared" si="0"/>
        <v>28</v>
      </c>
      <c r="K9" s="8">
        <v>3</v>
      </c>
      <c r="L9" s="8">
        <v>9</v>
      </c>
      <c r="M9" s="8">
        <v>0</v>
      </c>
      <c r="N9" s="8">
        <v>0</v>
      </c>
      <c r="O9" s="8">
        <v>1</v>
      </c>
      <c r="P9" s="8">
        <v>1</v>
      </c>
      <c r="Q9" s="8">
        <v>0</v>
      </c>
      <c r="R9" s="8">
        <v>0</v>
      </c>
      <c r="S9" s="10">
        <f t="shared" si="1"/>
        <v>0.27659574468085107</v>
      </c>
      <c r="T9" s="10">
        <f t="shared" si="2"/>
        <v>0.5957446808510638</v>
      </c>
      <c r="U9" s="11">
        <f t="shared" si="3"/>
        <v>0.32</v>
      </c>
      <c r="V9" s="12">
        <f t="shared" si="4"/>
        <v>203.66666666666666</v>
      </c>
    </row>
    <row r="10" spans="1:22" ht="15" customHeight="1" x14ac:dyDescent="0.2">
      <c r="A10" s="6" t="s">
        <v>32</v>
      </c>
      <c r="B10" s="7">
        <v>30</v>
      </c>
      <c r="C10" s="8">
        <v>101</v>
      </c>
      <c r="D10" s="8">
        <v>25</v>
      </c>
      <c r="E10" s="8">
        <v>9</v>
      </c>
      <c r="F10" s="8">
        <v>15</v>
      </c>
      <c r="G10" s="8">
        <v>2</v>
      </c>
      <c r="H10" s="8">
        <v>1</v>
      </c>
      <c r="I10" s="8">
        <v>6</v>
      </c>
      <c r="J10" s="9">
        <f t="shared" si="0"/>
        <v>47</v>
      </c>
      <c r="K10" s="8">
        <v>16</v>
      </c>
      <c r="L10" s="8">
        <v>33</v>
      </c>
      <c r="M10" s="8">
        <v>0</v>
      </c>
      <c r="N10" s="8">
        <v>3</v>
      </c>
      <c r="O10" s="8">
        <v>1</v>
      </c>
      <c r="P10" s="8">
        <v>3</v>
      </c>
      <c r="Q10" s="8">
        <v>1</v>
      </c>
      <c r="R10" s="8">
        <v>0</v>
      </c>
      <c r="S10" s="10">
        <f t="shared" si="1"/>
        <v>0.24752475247524752</v>
      </c>
      <c r="T10" s="10">
        <f t="shared" si="2"/>
        <v>0.46534653465346537</v>
      </c>
      <c r="U10" s="11">
        <f t="shared" si="3"/>
        <v>0.34166666666666667</v>
      </c>
      <c r="V10" s="12">
        <f t="shared" si="4"/>
        <v>437.66666666666663</v>
      </c>
    </row>
    <row r="11" spans="1:22" ht="15" customHeight="1" x14ac:dyDescent="0.2">
      <c r="A11" s="6" t="s">
        <v>33</v>
      </c>
      <c r="B11" s="7">
        <v>19</v>
      </c>
      <c r="C11" s="8">
        <v>39</v>
      </c>
      <c r="D11" s="8">
        <v>11</v>
      </c>
      <c r="E11" s="8">
        <v>9</v>
      </c>
      <c r="F11" s="8">
        <v>11</v>
      </c>
      <c r="G11" s="8">
        <v>5</v>
      </c>
      <c r="H11" s="8">
        <v>0</v>
      </c>
      <c r="I11" s="8">
        <v>4</v>
      </c>
      <c r="J11" s="9">
        <f t="shared" si="0"/>
        <v>28</v>
      </c>
      <c r="K11" s="8">
        <v>3</v>
      </c>
      <c r="L11" s="8">
        <v>13</v>
      </c>
      <c r="M11" s="8">
        <v>0</v>
      </c>
      <c r="N11" s="8">
        <v>1</v>
      </c>
      <c r="O11" s="8">
        <v>0</v>
      </c>
      <c r="P11" s="8">
        <v>0</v>
      </c>
      <c r="Q11" s="8">
        <v>1</v>
      </c>
      <c r="R11" s="8">
        <v>0</v>
      </c>
      <c r="S11" s="10">
        <f t="shared" ref="S11" si="7">IF(C11=0,0,D11/C11)</f>
        <v>0.28205128205128205</v>
      </c>
      <c r="T11" s="10">
        <f t="shared" ref="T11" si="8">IF(C11=0,0,J11/C11)</f>
        <v>0.71794871794871795</v>
      </c>
      <c r="U11" s="11">
        <f t="shared" si="3"/>
        <v>0.32558139534883723</v>
      </c>
      <c r="V11" s="12">
        <f t="shared" si="4"/>
        <v>169</v>
      </c>
    </row>
    <row r="12" spans="1:22" ht="15" customHeight="1" x14ac:dyDescent="0.2">
      <c r="A12" s="6" t="s">
        <v>20</v>
      </c>
      <c r="B12" s="7">
        <v>4</v>
      </c>
      <c r="C12" s="8">
        <v>3</v>
      </c>
      <c r="D12" s="8">
        <v>0</v>
      </c>
      <c r="E12" s="8">
        <v>2</v>
      </c>
      <c r="F12" s="8">
        <v>0</v>
      </c>
      <c r="G12" s="8">
        <v>0</v>
      </c>
      <c r="H12" s="8">
        <v>0</v>
      </c>
      <c r="I12" s="8">
        <v>0</v>
      </c>
      <c r="J12" s="9">
        <f t="shared" si="0"/>
        <v>0</v>
      </c>
      <c r="K12" s="8">
        <v>2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1"/>
        <v>0</v>
      </c>
      <c r="T12" s="10">
        <f t="shared" si="2"/>
        <v>0</v>
      </c>
      <c r="U12" s="11">
        <f t="shared" si="3"/>
        <v>0.4</v>
      </c>
      <c r="V12" s="12">
        <f t="shared" si="4"/>
        <v>13</v>
      </c>
    </row>
    <row r="13" spans="1:22" ht="15" customHeight="1" x14ac:dyDescent="0.2">
      <c r="A13" s="6" t="s">
        <v>31</v>
      </c>
      <c r="B13" s="7">
        <v>29</v>
      </c>
      <c r="C13" s="8">
        <v>90</v>
      </c>
      <c r="D13" s="8">
        <v>28</v>
      </c>
      <c r="E13" s="8">
        <v>16</v>
      </c>
      <c r="F13" s="8">
        <v>8</v>
      </c>
      <c r="G13" s="8">
        <v>7</v>
      </c>
      <c r="H13" s="8">
        <v>0</v>
      </c>
      <c r="I13" s="8">
        <v>4</v>
      </c>
      <c r="J13" s="9">
        <f t="shared" si="0"/>
        <v>47</v>
      </c>
      <c r="K13" s="8">
        <v>16</v>
      </c>
      <c r="L13" s="8">
        <v>22</v>
      </c>
      <c r="M13" s="8">
        <v>0</v>
      </c>
      <c r="N13" s="8">
        <v>0</v>
      </c>
      <c r="O13" s="8">
        <v>1</v>
      </c>
      <c r="P13" s="8">
        <v>0</v>
      </c>
      <c r="Q13" s="8">
        <v>2</v>
      </c>
      <c r="R13" s="8">
        <v>0</v>
      </c>
      <c r="S13" s="10">
        <f>IF(C13=0,0,D13/C13)</f>
        <v>0.31111111111111112</v>
      </c>
      <c r="T13" s="10">
        <f>IF(C13=0,0,J13/C13)</f>
        <v>0.52222222222222225</v>
      </c>
      <c r="U13" s="11">
        <f t="shared" si="3"/>
        <v>0.41509433962264153</v>
      </c>
      <c r="V13" s="12">
        <f t="shared" si="4"/>
        <v>390</v>
      </c>
    </row>
    <row r="14" spans="1:22" ht="15" customHeight="1" x14ac:dyDescent="0.2">
      <c r="A14" s="6" t="s">
        <v>37</v>
      </c>
      <c r="B14" s="7">
        <v>19</v>
      </c>
      <c r="C14" s="8">
        <v>26</v>
      </c>
      <c r="D14" s="8">
        <v>8</v>
      </c>
      <c r="E14" s="8">
        <v>6</v>
      </c>
      <c r="F14" s="8">
        <v>4</v>
      </c>
      <c r="G14" s="8">
        <v>6</v>
      </c>
      <c r="H14" s="8">
        <v>0</v>
      </c>
      <c r="I14" s="8">
        <v>1</v>
      </c>
      <c r="J14" s="9">
        <f t="shared" si="0"/>
        <v>17</v>
      </c>
      <c r="K14" s="8">
        <v>5</v>
      </c>
      <c r="L14" s="8">
        <v>8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0">
        <f>IF(C14=0,0,D14/C14)</f>
        <v>0.30769230769230771</v>
      </c>
      <c r="T14" s="10">
        <f>IF(C14=0,0,J14/C14)</f>
        <v>0.65384615384615385</v>
      </c>
      <c r="U14" s="11">
        <f t="shared" ref="U14" si="9">IF(C14=0,0,(D14+K14)/(C14+K14+N14))</f>
        <v>0.41935483870967744</v>
      </c>
      <c r="V14" s="12">
        <f t="shared" si="4"/>
        <v>112.66666666666666</v>
      </c>
    </row>
    <row r="15" spans="1:22" ht="15" customHeight="1" x14ac:dyDescent="0.2">
      <c r="A15" s="6" t="s">
        <v>21</v>
      </c>
      <c r="B15" s="7">
        <v>30</v>
      </c>
      <c r="C15" s="8">
        <v>101</v>
      </c>
      <c r="D15" s="8">
        <v>21</v>
      </c>
      <c r="E15" s="8">
        <v>9</v>
      </c>
      <c r="F15" s="8">
        <v>14</v>
      </c>
      <c r="G15" s="8">
        <v>5</v>
      </c>
      <c r="H15" s="8">
        <v>0</v>
      </c>
      <c r="I15" s="8">
        <v>3</v>
      </c>
      <c r="J15" s="9">
        <f t="shared" si="0"/>
        <v>35</v>
      </c>
      <c r="K15" s="8">
        <v>8</v>
      </c>
      <c r="L15" s="8">
        <v>28</v>
      </c>
      <c r="M15" s="8">
        <v>0</v>
      </c>
      <c r="N15" s="8">
        <v>1</v>
      </c>
      <c r="O15" s="8">
        <v>4</v>
      </c>
      <c r="P15" s="8">
        <v>0</v>
      </c>
      <c r="Q15" s="8">
        <v>1</v>
      </c>
      <c r="R15" s="8">
        <v>0</v>
      </c>
      <c r="S15" s="10">
        <f t="shared" ref="S15:S16" si="10">IF(C15=0,0,D15/C15)</f>
        <v>0.20792079207920791</v>
      </c>
      <c r="T15" s="10">
        <f t="shared" ref="T15:T16" si="11">IF(C15=0,0,J15/C15)</f>
        <v>0.34653465346534651</v>
      </c>
      <c r="U15" s="11">
        <f t="shared" si="3"/>
        <v>0.26363636363636361</v>
      </c>
      <c r="V15" s="12">
        <f t="shared" si="4"/>
        <v>437.66666666666663</v>
      </c>
    </row>
    <row r="16" spans="1:22" ht="15" customHeight="1" x14ac:dyDescent="0.2">
      <c r="A16" s="6" t="s">
        <v>22</v>
      </c>
      <c r="B16" s="7">
        <v>14</v>
      </c>
      <c r="C16" s="8">
        <v>17</v>
      </c>
      <c r="D16" s="8">
        <v>6</v>
      </c>
      <c r="E16" s="8">
        <v>2</v>
      </c>
      <c r="F16" s="8">
        <v>6</v>
      </c>
      <c r="G16" s="8">
        <v>0</v>
      </c>
      <c r="H16" s="8">
        <v>0</v>
      </c>
      <c r="I16" s="8">
        <v>0</v>
      </c>
      <c r="J16" s="9">
        <f t="shared" si="0"/>
        <v>6</v>
      </c>
      <c r="K16" s="8">
        <v>0</v>
      </c>
      <c r="L16" s="8">
        <v>3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10">
        <f t="shared" si="10"/>
        <v>0.35294117647058826</v>
      </c>
      <c r="T16" s="10">
        <f t="shared" si="11"/>
        <v>0.35294117647058826</v>
      </c>
      <c r="U16" s="11">
        <f t="shared" si="3"/>
        <v>0.35294117647058826</v>
      </c>
      <c r="V16" s="12">
        <f t="shared" si="4"/>
        <v>73.666666666666657</v>
      </c>
    </row>
    <row r="17" spans="1:22" ht="15" customHeight="1" x14ac:dyDescent="0.2">
      <c r="A17" s="6" t="s">
        <v>38</v>
      </c>
      <c r="B17" s="7">
        <v>10</v>
      </c>
      <c r="C17" s="8">
        <v>10</v>
      </c>
      <c r="D17" s="8">
        <v>3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9">
        <f t="shared" si="0"/>
        <v>3</v>
      </c>
      <c r="K17" s="8">
        <v>1</v>
      </c>
      <c r="L17" s="8">
        <v>3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0">
        <f>IF(C17=0,0,D17/C17)</f>
        <v>0.3</v>
      </c>
      <c r="T17" s="10">
        <f>IF(C17=0,0,J17/C17)</f>
        <v>0.3</v>
      </c>
      <c r="U17" s="11">
        <f t="shared" ref="U17" si="12">IF(C17=0,0,(D17+K17)/(C17+K17+N17))</f>
        <v>0.36363636363636365</v>
      </c>
      <c r="V17" s="12">
        <f t="shared" si="4"/>
        <v>43.333333333333329</v>
      </c>
    </row>
    <row r="18" spans="1:22" ht="15" customHeight="1" x14ac:dyDescent="0.2">
      <c r="A18" s="6" t="s">
        <v>23</v>
      </c>
      <c r="B18" s="7">
        <v>29</v>
      </c>
      <c r="C18" s="8">
        <v>119</v>
      </c>
      <c r="D18" s="8">
        <v>37</v>
      </c>
      <c r="E18" s="8">
        <v>30</v>
      </c>
      <c r="F18" s="8">
        <v>26</v>
      </c>
      <c r="G18" s="8">
        <v>7</v>
      </c>
      <c r="H18" s="8">
        <v>0</v>
      </c>
      <c r="I18" s="8">
        <v>12</v>
      </c>
      <c r="J18" s="9">
        <f t="shared" si="0"/>
        <v>80</v>
      </c>
      <c r="K18" s="8">
        <v>18</v>
      </c>
      <c r="L18" s="8">
        <v>33</v>
      </c>
      <c r="M18" s="8">
        <v>0</v>
      </c>
      <c r="N18" s="8">
        <v>0</v>
      </c>
      <c r="O18" s="8">
        <v>4</v>
      </c>
      <c r="P18" s="8">
        <v>0</v>
      </c>
      <c r="Q18" s="8">
        <v>0</v>
      </c>
      <c r="R18" s="8">
        <v>1</v>
      </c>
      <c r="S18" s="10">
        <f>IF(C18=0,0,D18/C18)</f>
        <v>0.31092436974789917</v>
      </c>
      <c r="T18" s="10">
        <f>IF(C18=0,0,J18/C18)</f>
        <v>0.67226890756302526</v>
      </c>
      <c r="U18" s="11">
        <f t="shared" si="3"/>
        <v>0.40145985401459855</v>
      </c>
      <c r="V18" s="12">
        <f t="shared" si="4"/>
        <v>515.66666666666663</v>
      </c>
    </row>
    <row r="19" spans="1:22" ht="15" customHeight="1" x14ac:dyDescent="0.2">
      <c r="A19" s="13" t="s">
        <v>24</v>
      </c>
      <c r="B19" s="14">
        <v>30</v>
      </c>
      <c r="C19" s="15">
        <v>59</v>
      </c>
      <c r="D19" s="15">
        <v>6</v>
      </c>
      <c r="E19" s="15">
        <v>0</v>
      </c>
      <c r="F19" s="15">
        <v>2</v>
      </c>
      <c r="G19" s="15">
        <v>0</v>
      </c>
      <c r="H19" s="15">
        <v>0</v>
      </c>
      <c r="I19" s="15">
        <v>0</v>
      </c>
      <c r="J19" s="9">
        <f t="shared" si="0"/>
        <v>6</v>
      </c>
      <c r="K19" s="15">
        <v>0</v>
      </c>
      <c r="L19" s="15">
        <v>29</v>
      </c>
      <c r="M19" s="15">
        <v>7</v>
      </c>
      <c r="N19" s="15">
        <v>1</v>
      </c>
      <c r="O19" s="15">
        <v>1</v>
      </c>
      <c r="P19" s="15">
        <v>1</v>
      </c>
      <c r="Q19" s="8">
        <v>0</v>
      </c>
      <c r="R19" s="8">
        <v>0</v>
      </c>
      <c r="S19" s="10">
        <f>IF(C19=0,0,D19/C19)</f>
        <v>0.10169491525423729</v>
      </c>
      <c r="T19" s="10">
        <f>IF(C19=0,0,J19/C19)</f>
        <v>0.10169491525423729</v>
      </c>
      <c r="U19" s="11">
        <f t="shared" si="3"/>
        <v>0.1</v>
      </c>
      <c r="V19" s="12">
        <f t="shared" si="4"/>
        <v>255.66666666666666</v>
      </c>
    </row>
    <row r="20" spans="1:22" ht="15" customHeight="1" thickBot="1" x14ac:dyDescent="0.25">
      <c r="A20" s="16" t="s">
        <v>25</v>
      </c>
      <c r="B20" s="17">
        <v>30</v>
      </c>
      <c r="C20" s="17">
        <f t="shared" ref="C20:R20" si="13">SUM(C3:C19)</f>
        <v>1040</v>
      </c>
      <c r="D20" s="17">
        <f t="shared" si="13"/>
        <v>262</v>
      </c>
      <c r="E20" s="17">
        <f t="shared" si="13"/>
        <v>157</v>
      </c>
      <c r="F20" s="17">
        <f t="shared" si="13"/>
        <v>153</v>
      </c>
      <c r="G20" s="17">
        <f t="shared" si="13"/>
        <v>53</v>
      </c>
      <c r="H20" s="17">
        <f t="shared" si="13"/>
        <v>4</v>
      </c>
      <c r="I20" s="17">
        <f t="shared" si="13"/>
        <v>50</v>
      </c>
      <c r="J20" s="17">
        <f t="shared" si="13"/>
        <v>473</v>
      </c>
      <c r="K20" s="17">
        <f t="shared" si="13"/>
        <v>131</v>
      </c>
      <c r="L20" s="17">
        <f t="shared" si="13"/>
        <v>288</v>
      </c>
      <c r="M20" s="17">
        <f t="shared" si="13"/>
        <v>7</v>
      </c>
      <c r="N20" s="17">
        <f t="shared" si="13"/>
        <v>7</v>
      </c>
      <c r="O20" s="17">
        <f t="shared" si="13"/>
        <v>28</v>
      </c>
      <c r="P20" s="17">
        <f t="shared" si="13"/>
        <v>16</v>
      </c>
      <c r="Q20" s="17">
        <f t="shared" si="13"/>
        <v>14</v>
      </c>
      <c r="R20" s="17">
        <f t="shared" si="13"/>
        <v>2</v>
      </c>
      <c r="S20" s="18">
        <f t="shared" si="1"/>
        <v>0.25192307692307692</v>
      </c>
      <c r="T20" s="18">
        <f t="shared" si="2"/>
        <v>0.4548076923076923</v>
      </c>
      <c r="U20" s="19">
        <f>IF(C20=0,0,(D20+K20)/(C20+K20+N20))</f>
        <v>0.33361629881154498</v>
      </c>
    </row>
    <row r="21" spans="1:22" ht="15" customHeight="1" x14ac:dyDescent="0.2">
      <c r="A21" s="21"/>
      <c r="S21" s="20"/>
      <c r="T21" s="20"/>
      <c r="U21" s="20"/>
    </row>
    <row r="22" spans="1:22" ht="15" customHeight="1" thickBot="1" x14ac:dyDescent="0.25">
      <c r="A22" t="s">
        <v>26</v>
      </c>
    </row>
    <row r="23" spans="1:22" ht="15" customHeight="1" x14ac:dyDescent="0.2">
      <c r="A23" s="2" t="s">
        <v>0</v>
      </c>
      <c r="B23" s="3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7</v>
      </c>
      <c r="I23" s="4" t="s">
        <v>8</v>
      </c>
      <c r="J23" s="4" t="s">
        <v>9</v>
      </c>
      <c r="K23" s="4" t="s">
        <v>10</v>
      </c>
      <c r="L23" s="4" t="s">
        <v>11</v>
      </c>
      <c r="M23" s="4" t="s">
        <v>34</v>
      </c>
      <c r="N23" s="4" t="s">
        <v>35</v>
      </c>
      <c r="O23" s="4" t="s">
        <v>12</v>
      </c>
      <c r="P23" s="4" t="s">
        <v>13</v>
      </c>
      <c r="Q23" s="4" t="s">
        <v>14</v>
      </c>
      <c r="R23" s="4" t="s">
        <v>15</v>
      </c>
      <c r="S23" s="4" t="s">
        <v>16</v>
      </c>
      <c r="T23" s="4" t="s">
        <v>17</v>
      </c>
      <c r="U23" s="5" t="s">
        <v>18</v>
      </c>
    </row>
    <row r="24" spans="1:22" ht="15" customHeight="1" x14ac:dyDescent="0.2">
      <c r="A24" s="6" t="s">
        <v>27</v>
      </c>
      <c r="B24" s="7">
        <v>27</v>
      </c>
      <c r="C24" s="8">
        <v>78</v>
      </c>
      <c r="D24" s="8">
        <v>14</v>
      </c>
      <c r="E24" s="8">
        <v>14</v>
      </c>
      <c r="F24" s="8">
        <v>10</v>
      </c>
      <c r="G24" s="8">
        <v>2</v>
      </c>
      <c r="H24" s="8">
        <v>0</v>
      </c>
      <c r="I24" s="8">
        <v>5</v>
      </c>
      <c r="J24" s="9">
        <f t="shared" ref="J24:J29" si="14">D24+G24+2*H24+3*I24</f>
        <v>31</v>
      </c>
      <c r="K24" s="8">
        <v>22</v>
      </c>
      <c r="L24" s="8">
        <v>25</v>
      </c>
      <c r="M24" s="8">
        <v>0</v>
      </c>
      <c r="N24" s="8">
        <v>0</v>
      </c>
      <c r="O24" s="8">
        <v>2</v>
      </c>
      <c r="P24" s="8">
        <v>0</v>
      </c>
      <c r="Q24" s="8">
        <v>0</v>
      </c>
      <c r="R24" s="8">
        <v>0</v>
      </c>
      <c r="S24" s="10">
        <f t="shared" ref="S24" si="15">IF(C24=0,0,D24/C24)</f>
        <v>0.17948717948717949</v>
      </c>
      <c r="T24" s="10">
        <f t="shared" ref="T24" si="16">IF(C24=0,0,J24/C24)</f>
        <v>0.39743589743589741</v>
      </c>
      <c r="U24" s="11">
        <f>IF(C24=0,0,(D24+K24)/(C24+K24+N24))</f>
        <v>0.36</v>
      </c>
    </row>
    <row r="25" spans="1:22" ht="15" customHeight="1" x14ac:dyDescent="0.2">
      <c r="A25" s="6" t="s">
        <v>28</v>
      </c>
      <c r="B25" s="7">
        <v>10</v>
      </c>
      <c r="C25" s="8">
        <v>26</v>
      </c>
      <c r="D25" s="8">
        <v>8</v>
      </c>
      <c r="E25" s="8">
        <v>4</v>
      </c>
      <c r="F25" s="8">
        <v>6</v>
      </c>
      <c r="G25" s="8">
        <v>2</v>
      </c>
      <c r="H25" s="8">
        <v>0</v>
      </c>
      <c r="I25" s="8">
        <v>2</v>
      </c>
      <c r="J25" s="9">
        <f t="shared" si="14"/>
        <v>16</v>
      </c>
      <c r="K25" s="8">
        <v>0</v>
      </c>
      <c r="L25" s="8">
        <v>8</v>
      </c>
      <c r="M25" s="8">
        <v>0</v>
      </c>
      <c r="N25" s="8">
        <v>0</v>
      </c>
      <c r="O25" s="8">
        <v>1</v>
      </c>
      <c r="P25" s="8">
        <v>0</v>
      </c>
      <c r="Q25" s="8">
        <v>0</v>
      </c>
      <c r="R25" s="8">
        <v>0</v>
      </c>
      <c r="S25" s="10">
        <f>IF(C25=0,0,D25/C25)</f>
        <v>0.30769230769230771</v>
      </c>
      <c r="T25" s="10">
        <f>IF(C25=0,0,J25/C25)</f>
        <v>0.61538461538461542</v>
      </c>
      <c r="U25" s="11">
        <f t="shared" ref="U25:U40" si="17">IF(C25=0,0,(D25+K25)/(C25+K25+N25))</f>
        <v>0.30769230769230771</v>
      </c>
    </row>
    <row r="26" spans="1:22" ht="15" customHeight="1" x14ac:dyDescent="0.2">
      <c r="A26" s="6" t="s">
        <v>29</v>
      </c>
      <c r="B26" s="7">
        <v>29</v>
      </c>
      <c r="C26" s="8">
        <v>112</v>
      </c>
      <c r="D26" s="8">
        <v>29</v>
      </c>
      <c r="E26" s="8">
        <v>18</v>
      </c>
      <c r="F26" s="8">
        <v>15</v>
      </c>
      <c r="G26" s="8">
        <v>7</v>
      </c>
      <c r="H26" s="8">
        <v>0</v>
      </c>
      <c r="I26" s="8">
        <v>3</v>
      </c>
      <c r="J26" s="9">
        <f t="shared" si="14"/>
        <v>45</v>
      </c>
      <c r="K26" s="8">
        <v>14</v>
      </c>
      <c r="L26" s="8">
        <v>28</v>
      </c>
      <c r="M26" s="8">
        <v>0</v>
      </c>
      <c r="N26" s="8">
        <v>1</v>
      </c>
      <c r="O26" s="8">
        <v>7</v>
      </c>
      <c r="P26" s="8">
        <v>3</v>
      </c>
      <c r="Q26" s="8">
        <v>0</v>
      </c>
      <c r="R26" s="8">
        <v>0</v>
      </c>
      <c r="S26" s="10">
        <f t="shared" ref="S26:S35" si="18">IF(C26=0,0,D26/C26)</f>
        <v>0.25892857142857145</v>
      </c>
      <c r="T26" s="10">
        <f t="shared" ref="T26:T35" si="19">IF(C26=0,0,J26/C26)</f>
        <v>0.4017857142857143</v>
      </c>
      <c r="U26" s="11">
        <f t="shared" si="17"/>
        <v>0.33858267716535434</v>
      </c>
    </row>
    <row r="27" spans="1:22" ht="15" customHeight="1" x14ac:dyDescent="0.2">
      <c r="A27" s="6" t="s">
        <v>19</v>
      </c>
      <c r="B27" s="7">
        <v>30</v>
      </c>
      <c r="C27" s="8">
        <v>130</v>
      </c>
      <c r="D27" s="8">
        <v>32</v>
      </c>
      <c r="E27" s="8">
        <v>17</v>
      </c>
      <c r="F27" s="8">
        <v>9</v>
      </c>
      <c r="G27" s="8">
        <v>1</v>
      </c>
      <c r="H27" s="8">
        <v>2</v>
      </c>
      <c r="I27" s="8">
        <v>1</v>
      </c>
      <c r="J27" s="9">
        <f t="shared" si="14"/>
        <v>40</v>
      </c>
      <c r="K27" s="8">
        <v>9</v>
      </c>
      <c r="L27" s="8">
        <v>18</v>
      </c>
      <c r="M27" s="8">
        <v>0</v>
      </c>
      <c r="N27" s="8">
        <v>0</v>
      </c>
      <c r="O27" s="8">
        <v>4</v>
      </c>
      <c r="P27" s="8">
        <v>4</v>
      </c>
      <c r="Q27" s="8">
        <v>9</v>
      </c>
      <c r="R27" s="8">
        <v>1</v>
      </c>
      <c r="S27" s="10">
        <f t="shared" si="18"/>
        <v>0.24615384615384617</v>
      </c>
      <c r="T27" s="10">
        <f t="shared" si="19"/>
        <v>0.30769230769230771</v>
      </c>
      <c r="U27" s="11">
        <f t="shared" si="17"/>
        <v>0.29496402877697842</v>
      </c>
    </row>
    <row r="28" spans="1:22" ht="15" customHeight="1" x14ac:dyDescent="0.2">
      <c r="A28" s="6" t="s">
        <v>40</v>
      </c>
      <c r="B28" s="7">
        <v>25</v>
      </c>
      <c r="C28" s="8">
        <v>55</v>
      </c>
      <c r="D28" s="8">
        <v>14</v>
      </c>
      <c r="E28" s="8">
        <v>12</v>
      </c>
      <c r="F28" s="8">
        <v>13</v>
      </c>
      <c r="G28" s="8">
        <v>5</v>
      </c>
      <c r="H28" s="8">
        <v>1</v>
      </c>
      <c r="I28" s="8">
        <v>5</v>
      </c>
      <c r="J28" s="9">
        <f t="shared" si="14"/>
        <v>36</v>
      </c>
      <c r="K28" s="8">
        <v>10</v>
      </c>
      <c r="L28" s="8">
        <v>24</v>
      </c>
      <c r="M28" s="8">
        <v>0</v>
      </c>
      <c r="N28" s="8">
        <v>0</v>
      </c>
      <c r="O28" s="8">
        <v>2</v>
      </c>
      <c r="P28" s="8">
        <v>3</v>
      </c>
      <c r="Q28" s="8">
        <v>0</v>
      </c>
      <c r="R28" s="8">
        <v>0</v>
      </c>
      <c r="S28" s="10">
        <f t="shared" si="18"/>
        <v>0.25454545454545452</v>
      </c>
      <c r="T28" s="10">
        <f t="shared" si="19"/>
        <v>0.65454545454545454</v>
      </c>
      <c r="U28" s="11">
        <f t="shared" si="17"/>
        <v>0.36923076923076925</v>
      </c>
    </row>
    <row r="29" spans="1:22" ht="15" customHeight="1" x14ac:dyDescent="0.2">
      <c r="A29" s="6" t="s">
        <v>36</v>
      </c>
      <c r="B29" s="7">
        <v>22</v>
      </c>
      <c r="C29" s="8">
        <v>27</v>
      </c>
      <c r="D29" s="8">
        <v>7</v>
      </c>
      <c r="E29" s="8">
        <v>3</v>
      </c>
      <c r="F29" s="8">
        <v>4</v>
      </c>
      <c r="G29" s="8">
        <v>1</v>
      </c>
      <c r="H29" s="8">
        <v>0</v>
      </c>
      <c r="I29" s="8">
        <v>0</v>
      </c>
      <c r="J29" s="9">
        <f t="shared" si="14"/>
        <v>8</v>
      </c>
      <c r="K29" s="8">
        <v>4</v>
      </c>
      <c r="L29" s="8">
        <v>4</v>
      </c>
      <c r="M29" s="8">
        <v>0</v>
      </c>
      <c r="N29" s="8">
        <v>0</v>
      </c>
      <c r="O29" s="8">
        <v>0</v>
      </c>
      <c r="P29" s="8">
        <v>1</v>
      </c>
      <c r="Q29" s="8">
        <v>0</v>
      </c>
      <c r="R29" s="8">
        <v>0</v>
      </c>
      <c r="S29" s="10">
        <f t="shared" si="18"/>
        <v>0.25925925925925924</v>
      </c>
      <c r="T29" s="10">
        <f t="shared" si="19"/>
        <v>0.29629629629629628</v>
      </c>
      <c r="U29" s="11">
        <f t="shared" si="17"/>
        <v>0.35483870967741937</v>
      </c>
    </row>
    <row r="30" spans="1:22" ht="15" customHeight="1" x14ac:dyDescent="0.2">
      <c r="A30" s="6" t="s">
        <v>30</v>
      </c>
      <c r="B30" s="7">
        <v>21</v>
      </c>
      <c r="C30" s="8">
        <v>47</v>
      </c>
      <c r="D30" s="8">
        <v>13</v>
      </c>
      <c r="E30" s="8">
        <v>6</v>
      </c>
      <c r="F30" s="8">
        <v>9</v>
      </c>
      <c r="G30" s="8">
        <v>3</v>
      </c>
      <c r="H30" s="8">
        <v>0</v>
      </c>
      <c r="I30" s="8">
        <v>4</v>
      </c>
      <c r="J30" s="9">
        <f>D30+G30+2*H30+3*I30</f>
        <v>28</v>
      </c>
      <c r="K30" s="8">
        <v>3</v>
      </c>
      <c r="L30" s="8">
        <v>9</v>
      </c>
      <c r="M30" s="8">
        <v>0</v>
      </c>
      <c r="N30" s="8">
        <v>0</v>
      </c>
      <c r="O30" s="8">
        <v>1</v>
      </c>
      <c r="P30" s="8">
        <v>1</v>
      </c>
      <c r="Q30" s="8">
        <v>0</v>
      </c>
      <c r="R30" s="8">
        <v>0</v>
      </c>
      <c r="S30" s="10">
        <f t="shared" si="18"/>
        <v>0.27659574468085107</v>
      </c>
      <c r="T30" s="10">
        <f t="shared" si="19"/>
        <v>0.5957446808510638</v>
      </c>
      <c r="U30" s="11">
        <f t="shared" si="17"/>
        <v>0.32</v>
      </c>
    </row>
    <row r="31" spans="1:22" ht="15" customHeight="1" x14ac:dyDescent="0.2">
      <c r="A31" s="6" t="s">
        <v>32</v>
      </c>
      <c r="B31" s="7">
        <v>30</v>
      </c>
      <c r="C31" s="8">
        <v>101</v>
      </c>
      <c r="D31" s="8">
        <v>25</v>
      </c>
      <c r="E31" s="8">
        <v>9</v>
      </c>
      <c r="F31" s="8">
        <v>15</v>
      </c>
      <c r="G31" s="8">
        <v>2</v>
      </c>
      <c r="H31" s="8">
        <v>1</v>
      </c>
      <c r="I31" s="8">
        <v>6</v>
      </c>
      <c r="J31" s="9">
        <f>D31+G31+2*H31+3*I31</f>
        <v>47</v>
      </c>
      <c r="K31" s="8">
        <v>16</v>
      </c>
      <c r="L31" s="8">
        <v>33</v>
      </c>
      <c r="M31" s="8">
        <v>0</v>
      </c>
      <c r="N31" s="8">
        <v>3</v>
      </c>
      <c r="O31" s="8">
        <v>1</v>
      </c>
      <c r="P31" s="8">
        <v>3</v>
      </c>
      <c r="Q31" s="8">
        <v>1</v>
      </c>
      <c r="R31" s="8">
        <v>0</v>
      </c>
      <c r="S31" s="10">
        <f t="shared" si="18"/>
        <v>0.24752475247524752</v>
      </c>
      <c r="T31" s="10">
        <f t="shared" si="19"/>
        <v>0.46534653465346537</v>
      </c>
      <c r="U31" s="11">
        <f t="shared" si="17"/>
        <v>0.34166666666666667</v>
      </c>
    </row>
    <row r="32" spans="1:22" ht="15" customHeight="1" x14ac:dyDescent="0.2">
      <c r="A32" s="6" t="s">
        <v>33</v>
      </c>
      <c r="B32" s="7">
        <v>19</v>
      </c>
      <c r="C32" s="8">
        <v>39</v>
      </c>
      <c r="D32" s="8">
        <v>11</v>
      </c>
      <c r="E32" s="8">
        <v>9</v>
      </c>
      <c r="F32" s="8">
        <v>11</v>
      </c>
      <c r="G32" s="8">
        <v>5</v>
      </c>
      <c r="H32" s="8">
        <v>0</v>
      </c>
      <c r="I32" s="8">
        <v>4</v>
      </c>
      <c r="J32" s="9">
        <f t="shared" ref="J32:J40" si="20">D32+G32+2*H32+3*I32</f>
        <v>28</v>
      </c>
      <c r="K32" s="8">
        <v>3</v>
      </c>
      <c r="L32" s="8">
        <v>13</v>
      </c>
      <c r="M32" s="8">
        <v>0</v>
      </c>
      <c r="N32" s="8">
        <v>1</v>
      </c>
      <c r="O32" s="8">
        <v>0</v>
      </c>
      <c r="P32" s="8">
        <v>0</v>
      </c>
      <c r="Q32" s="8">
        <v>1</v>
      </c>
      <c r="R32" s="8">
        <v>0</v>
      </c>
      <c r="S32" s="10">
        <f t="shared" si="18"/>
        <v>0.28205128205128205</v>
      </c>
      <c r="T32" s="10">
        <f t="shared" si="19"/>
        <v>0.71794871794871795</v>
      </c>
      <c r="U32" s="11">
        <f t="shared" si="17"/>
        <v>0.32558139534883723</v>
      </c>
    </row>
    <row r="33" spans="1:21" ht="15" customHeight="1" x14ac:dyDescent="0.2">
      <c r="A33" s="6" t="s">
        <v>20</v>
      </c>
      <c r="B33" s="7">
        <v>4</v>
      </c>
      <c r="C33" s="8">
        <v>3</v>
      </c>
      <c r="D33" s="8">
        <v>0</v>
      </c>
      <c r="E33" s="8">
        <v>2</v>
      </c>
      <c r="F33" s="8">
        <v>0</v>
      </c>
      <c r="G33" s="8">
        <v>0</v>
      </c>
      <c r="H33" s="8">
        <v>0</v>
      </c>
      <c r="I33" s="8">
        <v>0</v>
      </c>
      <c r="J33" s="9">
        <f t="shared" si="20"/>
        <v>0</v>
      </c>
      <c r="K33" s="8">
        <v>2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10">
        <f t="shared" si="18"/>
        <v>0</v>
      </c>
      <c r="T33" s="10">
        <f t="shared" si="19"/>
        <v>0</v>
      </c>
      <c r="U33" s="11">
        <f t="shared" si="17"/>
        <v>0.4</v>
      </c>
    </row>
    <row r="34" spans="1:21" ht="15" customHeight="1" x14ac:dyDescent="0.2">
      <c r="A34" s="6" t="s">
        <v>31</v>
      </c>
      <c r="B34" s="7">
        <v>29</v>
      </c>
      <c r="C34" s="8">
        <v>90</v>
      </c>
      <c r="D34" s="8">
        <v>28</v>
      </c>
      <c r="E34" s="8">
        <v>16</v>
      </c>
      <c r="F34" s="8">
        <v>8</v>
      </c>
      <c r="G34" s="8">
        <v>7</v>
      </c>
      <c r="H34" s="8">
        <v>0</v>
      </c>
      <c r="I34" s="8">
        <v>4</v>
      </c>
      <c r="J34" s="9">
        <f t="shared" si="20"/>
        <v>47</v>
      </c>
      <c r="K34" s="8">
        <v>16</v>
      </c>
      <c r="L34" s="8">
        <v>22</v>
      </c>
      <c r="M34" s="8">
        <v>0</v>
      </c>
      <c r="N34" s="8">
        <v>0</v>
      </c>
      <c r="O34" s="8">
        <v>1</v>
      </c>
      <c r="P34" s="8">
        <v>0</v>
      </c>
      <c r="Q34" s="8">
        <v>2</v>
      </c>
      <c r="R34" s="8">
        <v>0</v>
      </c>
      <c r="S34" s="10">
        <f t="shared" si="18"/>
        <v>0.31111111111111112</v>
      </c>
      <c r="T34" s="10">
        <f t="shared" si="19"/>
        <v>0.52222222222222225</v>
      </c>
      <c r="U34" s="11">
        <f t="shared" si="17"/>
        <v>0.41509433962264153</v>
      </c>
    </row>
    <row r="35" spans="1:21" ht="15" customHeight="1" x14ac:dyDescent="0.2">
      <c r="A35" s="6" t="s">
        <v>37</v>
      </c>
      <c r="B35" s="7">
        <v>19</v>
      </c>
      <c r="C35" s="8">
        <v>26</v>
      </c>
      <c r="D35" s="8">
        <v>8</v>
      </c>
      <c r="E35" s="8">
        <v>6</v>
      </c>
      <c r="F35" s="8">
        <v>4</v>
      </c>
      <c r="G35" s="8">
        <v>6</v>
      </c>
      <c r="H35" s="8">
        <v>0</v>
      </c>
      <c r="I35" s="8">
        <v>1</v>
      </c>
      <c r="J35" s="9">
        <f t="shared" si="20"/>
        <v>17</v>
      </c>
      <c r="K35" s="8">
        <v>5</v>
      </c>
      <c r="L35" s="8">
        <v>8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10">
        <f t="shared" si="18"/>
        <v>0.30769230769230771</v>
      </c>
      <c r="T35" s="10">
        <f t="shared" si="19"/>
        <v>0.65384615384615385</v>
      </c>
      <c r="U35" s="11">
        <f t="shared" si="17"/>
        <v>0.41935483870967744</v>
      </c>
    </row>
    <row r="36" spans="1:21" ht="15" customHeight="1" x14ac:dyDescent="0.2">
      <c r="A36" s="6" t="s">
        <v>21</v>
      </c>
      <c r="B36" s="7">
        <v>30</v>
      </c>
      <c r="C36" s="8">
        <v>101</v>
      </c>
      <c r="D36" s="8">
        <v>21</v>
      </c>
      <c r="E36" s="8">
        <v>9</v>
      </c>
      <c r="F36" s="8">
        <v>14</v>
      </c>
      <c r="G36" s="8">
        <v>5</v>
      </c>
      <c r="H36" s="8">
        <v>0</v>
      </c>
      <c r="I36" s="8">
        <v>3</v>
      </c>
      <c r="J36" s="9">
        <f t="shared" si="20"/>
        <v>35</v>
      </c>
      <c r="K36" s="8">
        <v>8</v>
      </c>
      <c r="L36" s="8">
        <v>28</v>
      </c>
      <c r="M36" s="8">
        <v>0</v>
      </c>
      <c r="N36" s="8">
        <v>1</v>
      </c>
      <c r="O36" s="8">
        <v>4</v>
      </c>
      <c r="P36" s="8">
        <v>0</v>
      </c>
      <c r="Q36" s="8">
        <v>1</v>
      </c>
      <c r="R36" s="8">
        <v>0</v>
      </c>
      <c r="S36" s="10">
        <f>IF(C36=0,0,D36/C36)</f>
        <v>0.20792079207920791</v>
      </c>
      <c r="T36" s="10">
        <f>IF(C36=0,0,J36/C36)</f>
        <v>0.34653465346534651</v>
      </c>
      <c r="U36" s="11">
        <f t="shared" si="17"/>
        <v>0.26363636363636361</v>
      </c>
    </row>
    <row r="37" spans="1:21" ht="15" customHeight="1" x14ac:dyDescent="0.2">
      <c r="A37" s="6" t="s">
        <v>22</v>
      </c>
      <c r="B37" s="7">
        <v>14</v>
      </c>
      <c r="C37" s="8">
        <v>17</v>
      </c>
      <c r="D37" s="8">
        <v>6</v>
      </c>
      <c r="E37" s="8">
        <v>2</v>
      </c>
      <c r="F37" s="8">
        <v>6</v>
      </c>
      <c r="G37" s="8">
        <v>0</v>
      </c>
      <c r="H37" s="8">
        <v>0</v>
      </c>
      <c r="I37" s="8">
        <v>0</v>
      </c>
      <c r="J37" s="9">
        <f t="shared" si="20"/>
        <v>6</v>
      </c>
      <c r="K37" s="8">
        <v>0</v>
      </c>
      <c r="L37" s="8">
        <v>3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10">
        <f t="shared" ref="S37:S38" si="21">IF(C37=0,0,D37/C37)</f>
        <v>0.35294117647058826</v>
      </c>
      <c r="T37" s="10">
        <f t="shared" ref="T37:T38" si="22">IF(C37=0,0,J37/C37)</f>
        <v>0.35294117647058826</v>
      </c>
      <c r="U37" s="11">
        <f t="shared" si="17"/>
        <v>0.35294117647058826</v>
      </c>
    </row>
    <row r="38" spans="1:21" ht="15" customHeight="1" x14ac:dyDescent="0.2">
      <c r="A38" s="6" t="s">
        <v>38</v>
      </c>
      <c r="B38" s="7">
        <v>10</v>
      </c>
      <c r="C38" s="8">
        <v>10</v>
      </c>
      <c r="D38" s="8">
        <v>3</v>
      </c>
      <c r="E38" s="8">
        <v>0</v>
      </c>
      <c r="F38" s="8">
        <v>1</v>
      </c>
      <c r="G38" s="8">
        <v>0</v>
      </c>
      <c r="H38" s="8">
        <v>0</v>
      </c>
      <c r="I38" s="8">
        <v>0</v>
      </c>
      <c r="J38" s="9">
        <f t="shared" si="20"/>
        <v>3</v>
      </c>
      <c r="K38" s="8">
        <v>1</v>
      </c>
      <c r="L38" s="8">
        <v>3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10">
        <f t="shared" si="21"/>
        <v>0.3</v>
      </c>
      <c r="T38" s="10">
        <f t="shared" si="22"/>
        <v>0.3</v>
      </c>
      <c r="U38" s="11">
        <f t="shared" si="17"/>
        <v>0.36363636363636365</v>
      </c>
    </row>
    <row r="39" spans="1:21" ht="15" customHeight="1" x14ac:dyDescent="0.2">
      <c r="A39" s="6" t="s">
        <v>23</v>
      </c>
      <c r="B39" s="7">
        <v>29</v>
      </c>
      <c r="C39" s="8">
        <v>119</v>
      </c>
      <c r="D39" s="8">
        <v>37</v>
      </c>
      <c r="E39" s="8">
        <v>30</v>
      </c>
      <c r="F39" s="8">
        <v>26</v>
      </c>
      <c r="G39" s="8">
        <v>7</v>
      </c>
      <c r="H39" s="8">
        <v>0</v>
      </c>
      <c r="I39" s="8">
        <v>12</v>
      </c>
      <c r="J39" s="9">
        <f t="shared" si="20"/>
        <v>80</v>
      </c>
      <c r="K39" s="8">
        <v>18</v>
      </c>
      <c r="L39" s="8">
        <v>33</v>
      </c>
      <c r="M39" s="8">
        <v>0</v>
      </c>
      <c r="N39" s="8">
        <v>0</v>
      </c>
      <c r="O39" s="8">
        <v>4</v>
      </c>
      <c r="P39" s="8">
        <v>0</v>
      </c>
      <c r="Q39" s="8">
        <v>0</v>
      </c>
      <c r="R39" s="8">
        <v>1</v>
      </c>
      <c r="S39" s="10">
        <f>IF(C39=0,0,D39/C39)</f>
        <v>0.31092436974789917</v>
      </c>
      <c r="T39" s="10">
        <f>IF(C39=0,0,J39/C39)</f>
        <v>0.67226890756302526</v>
      </c>
      <c r="U39" s="11">
        <f t="shared" si="17"/>
        <v>0.40145985401459855</v>
      </c>
    </row>
    <row r="40" spans="1:21" ht="15" customHeight="1" x14ac:dyDescent="0.2">
      <c r="A40" s="13" t="s">
        <v>24</v>
      </c>
      <c r="B40" s="14">
        <v>30</v>
      </c>
      <c r="C40" s="15">
        <v>59</v>
      </c>
      <c r="D40" s="15">
        <v>6</v>
      </c>
      <c r="E40" s="15">
        <v>0</v>
      </c>
      <c r="F40" s="15">
        <v>2</v>
      </c>
      <c r="G40" s="15">
        <v>0</v>
      </c>
      <c r="H40" s="15">
        <v>0</v>
      </c>
      <c r="I40" s="15">
        <v>0</v>
      </c>
      <c r="J40" s="9">
        <f t="shared" si="20"/>
        <v>6</v>
      </c>
      <c r="K40" s="15">
        <v>0</v>
      </c>
      <c r="L40" s="15">
        <v>29</v>
      </c>
      <c r="M40" s="15">
        <v>7</v>
      </c>
      <c r="N40" s="15">
        <v>1</v>
      </c>
      <c r="O40" s="15">
        <v>1</v>
      </c>
      <c r="P40" s="15">
        <v>1</v>
      </c>
      <c r="Q40" s="8">
        <v>0</v>
      </c>
      <c r="R40" s="8">
        <v>0</v>
      </c>
      <c r="S40" s="10">
        <f>IF(C40=0,0,D40/C40)</f>
        <v>0.10169491525423729</v>
      </c>
      <c r="T40" s="10">
        <f>IF(C40=0,0,J40/C40)</f>
        <v>0.10169491525423729</v>
      </c>
      <c r="U40" s="11">
        <f t="shared" si="17"/>
        <v>0.1</v>
      </c>
    </row>
    <row r="41" spans="1:21" ht="15" customHeight="1" thickBot="1" x14ac:dyDescent="0.25">
      <c r="A41" s="16" t="s">
        <v>25</v>
      </c>
      <c r="B41" s="17">
        <v>30</v>
      </c>
      <c r="C41" s="17">
        <f t="shared" ref="C41:R41" si="23">SUM(C24:C40)</f>
        <v>1040</v>
      </c>
      <c r="D41" s="17">
        <f t="shared" si="23"/>
        <v>262</v>
      </c>
      <c r="E41" s="17">
        <f t="shared" si="23"/>
        <v>157</v>
      </c>
      <c r="F41" s="17">
        <f t="shared" si="23"/>
        <v>153</v>
      </c>
      <c r="G41" s="17">
        <f t="shared" si="23"/>
        <v>53</v>
      </c>
      <c r="H41" s="17">
        <f t="shared" si="23"/>
        <v>4</v>
      </c>
      <c r="I41" s="17">
        <f t="shared" si="23"/>
        <v>50</v>
      </c>
      <c r="J41" s="17">
        <f t="shared" si="23"/>
        <v>473</v>
      </c>
      <c r="K41" s="17">
        <f t="shared" si="23"/>
        <v>131</v>
      </c>
      <c r="L41" s="17">
        <f t="shared" si="23"/>
        <v>288</v>
      </c>
      <c r="M41" s="17">
        <f t="shared" si="23"/>
        <v>7</v>
      </c>
      <c r="N41" s="17">
        <f t="shared" si="23"/>
        <v>7</v>
      </c>
      <c r="O41" s="17">
        <f t="shared" si="23"/>
        <v>28</v>
      </c>
      <c r="P41" s="17">
        <f t="shared" si="23"/>
        <v>16</v>
      </c>
      <c r="Q41" s="17">
        <f t="shared" si="23"/>
        <v>14</v>
      </c>
      <c r="R41" s="17">
        <f t="shared" si="23"/>
        <v>2</v>
      </c>
      <c r="S41" s="18">
        <f t="shared" ref="S41" si="24">IF(C41=0,0,D41/C41)</f>
        <v>0.25192307692307692</v>
      </c>
      <c r="T41" s="18">
        <f t="shared" ref="T41" si="25">IF(C41=0,0,J41/C41)</f>
        <v>0.4548076923076923</v>
      </c>
      <c r="U41" s="19">
        <f t="shared" ref="U41" si="26">IF(C41=0,0,(D41+K41)/(C41+K41))</f>
        <v>0.33561058923996584</v>
      </c>
    </row>
    <row r="42" spans="1:21" x14ac:dyDescent="0.2">
      <c r="A42" s="21"/>
    </row>
  </sheetData>
  <printOptions horizontalCentered="1"/>
  <pageMargins left="0.25" right="0.25" top="0.5" bottom="0.5" header="0" footer="0"/>
  <pageSetup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4"/>
  <sheetViews>
    <sheetView topLeftCell="A25" zoomScaleNormal="100" workbookViewId="0"/>
  </sheetViews>
  <sheetFormatPr defaultRowHeight="12.75" x14ac:dyDescent="0.2"/>
  <cols>
    <col min="1" max="1" width="20.7109375" customWidth="1"/>
    <col min="2" max="2" width="6.7109375" customWidth="1"/>
    <col min="3" max="21" width="6.7109375" style="1" customWidth="1"/>
  </cols>
  <sheetData>
    <row r="1" spans="1:22" ht="15" customHeight="1" thickBot="1" x14ac:dyDescent="0.25">
      <c r="A1" t="s">
        <v>41</v>
      </c>
    </row>
    <row r="2" spans="1:22" ht="15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34</v>
      </c>
      <c r="N2" s="4" t="s">
        <v>35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5" t="s">
        <v>18</v>
      </c>
    </row>
    <row r="3" spans="1:22" ht="15" customHeight="1" x14ac:dyDescent="0.2">
      <c r="A3" s="6" t="s">
        <v>27</v>
      </c>
      <c r="B3" s="7">
        <v>26</v>
      </c>
      <c r="C3" s="8">
        <v>77</v>
      </c>
      <c r="D3" s="8">
        <v>19</v>
      </c>
      <c r="E3" s="8">
        <v>11</v>
      </c>
      <c r="F3" s="8">
        <v>14</v>
      </c>
      <c r="G3" s="8">
        <v>1</v>
      </c>
      <c r="H3" s="8">
        <v>0</v>
      </c>
      <c r="I3" s="8">
        <v>7</v>
      </c>
      <c r="J3" s="9">
        <f t="shared" ref="J3:J20" si="0">D3+G3+2*H3+3*I3</f>
        <v>41</v>
      </c>
      <c r="K3" s="8">
        <v>16</v>
      </c>
      <c r="L3" s="8">
        <v>18</v>
      </c>
      <c r="M3" s="8">
        <v>0</v>
      </c>
      <c r="N3" s="8">
        <v>1</v>
      </c>
      <c r="O3" s="8">
        <v>2</v>
      </c>
      <c r="P3" s="8">
        <v>0</v>
      </c>
      <c r="Q3" s="8">
        <v>0</v>
      </c>
      <c r="R3" s="8">
        <v>0</v>
      </c>
      <c r="S3" s="10">
        <f t="shared" ref="S3:S21" si="1">IF(C3=0,0,D3/C3)</f>
        <v>0.24675324675324675</v>
      </c>
      <c r="T3" s="10">
        <f t="shared" ref="T3:T21" si="2">IF(C3=0,0,J3/C3)</f>
        <v>0.53246753246753242</v>
      </c>
      <c r="U3" s="11">
        <f>IF(C3=0,0,(D3+K3)/(C3+K3+N3))</f>
        <v>0.37234042553191488</v>
      </c>
      <c r="V3" s="12"/>
    </row>
    <row r="4" spans="1:22" ht="15" customHeight="1" x14ac:dyDescent="0.2">
      <c r="A4" s="6" t="s">
        <v>28</v>
      </c>
      <c r="B4" s="7">
        <v>12</v>
      </c>
      <c r="C4" s="8">
        <v>31</v>
      </c>
      <c r="D4" s="8">
        <v>8</v>
      </c>
      <c r="E4" s="8">
        <v>3</v>
      </c>
      <c r="F4" s="8">
        <v>3</v>
      </c>
      <c r="G4" s="8">
        <v>2</v>
      </c>
      <c r="H4" s="8">
        <v>1</v>
      </c>
      <c r="I4" s="8">
        <v>0</v>
      </c>
      <c r="J4" s="9">
        <f t="shared" si="0"/>
        <v>12</v>
      </c>
      <c r="K4" s="8">
        <v>2</v>
      </c>
      <c r="L4" s="8">
        <v>13</v>
      </c>
      <c r="M4" s="8">
        <v>0</v>
      </c>
      <c r="N4" s="8">
        <v>0</v>
      </c>
      <c r="O4" s="8">
        <v>2</v>
      </c>
      <c r="P4" s="8">
        <v>0</v>
      </c>
      <c r="Q4" s="8">
        <v>0</v>
      </c>
      <c r="R4" s="8">
        <v>0</v>
      </c>
      <c r="S4" s="10">
        <f>IF(C4=0,0,D4/C4)</f>
        <v>0.25806451612903225</v>
      </c>
      <c r="T4" s="10">
        <f>IF(C4=0,0,J4/C4)</f>
        <v>0.38709677419354838</v>
      </c>
      <c r="U4" s="11">
        <f t="shared" ref="U4:U20" si="3">IF(C4=0,0,(D4+K4)/(C4+K4+N4))</f>
        <v>0.30303030303030304</v>
      </c>
      <c r="V4" s="12"/>
    </row>
    <row r="5" spans="1:22" ht="15" customHeight="1" x14ac:dyDescent="0.2">
      <c r="A5" s="6" t="s">
        <v>29</v>
      </c>
      <c r="B5" s="7">
        <v>30</v>
      </c>
      <c r="C5" s="8">
        <v>123</v>
      </c>
      <c r="D5" s="8">
        <v>38</v>
      </c>
      <c r="E5" s="8">
        <v>21</v>
      </c>
      <c r="F5" s="8">
        <v>25</v>
      </c>
      <c r="G5" s="8">
        <v>7</v>
      </c>
      <c r="H5" s="8">
        <v>0</v>
      </c>
      <c r="I5" s="8">
        <v>10</v>
      </c>
      <c r="J5" s="9">
        <f t="shared" si="0"/>
        <v>75</v>
      </c>
      <c r="K5" s="8">
        <v>11</v>
      </c>
      <c r="L5" s="8">
        <v>29</v>
      </c>
      <c r="M5" s="8">
        <v>0</v>
      </c>
      <c r="N5" s="8">
        <v>0</v>
      </c>
      <c r="O5" s="8">
        <v>5</v>
      </c>
      <c r="P5" s="8">
        <v>2</v>
      </c>
      <c r="Q5" s="8">
        <v>0</v>
      </c>
      <c r="R5" s="8">
        <v>0</v>
      </c>
      <c r="S5" s="10">
        <f t="shared" si="1"/>
        <v>0.30894308943089432</v>
      </c>
      <c r="T5" s="10">
        <f t="shared" si="2"/>
        <v>0.6097560975609756</v>
      </c>
      <c r="U5" s="11">
        <f t="shared" si="3"/>
        <v>0.36567164179104478</v>
      </c>
      <c r="V5" s="12"/>
    </row>
    <row r="6" spans="1:22" ht="15" customHeight="1" x14ac:dyDescent="0.2">
      <c r="A6" s="6" t="s">
        <v>19</v>
      </c>
      <c r="B6" s="7">
        <v>30</v>
      </c>
      <c r="C6" s="8">
        <v>131</v>
      </c>
      <c r="D6" s="8">
        <v>34</v>
      </c>
      <c r="E6" s="8">
        <v>22</v>
      </c>
      <c r="F6" s="8">
        <v>2</v>
      </c>
      <c r="G6" s="8">
        <v>6</v>
      </c>
      <c r="H6" s="8">
        <v>2</v>
      </c>
      <c r="I6" s="8">
        <v>0</v>
      </c>
      <c r="J6" s="9">
        <f t="shared" si="0"/>
        <v>44</v>
      </c>
      <c r="K6" s="8">
        <v>12</v>
      </c>
      <c r="L6" s="8">
        <v>21</v>
      </c>
      <c r="M6" s="8">
        <v>1</v>
      </c>
      <c r="N6" s="8">
        <v>0</v>
      </c>
      <c r="O6" s="8">
        <v>1</v>
      </c>
      <c r="P6" s="8">
        <v>1</v>
      </c>
      <c r="Q6" s="8">
        <v>11</v>
      </c>
      <c r="R6" s="8">
        <v>1</v>
      </c>
      <c r="S6" s="10">
        <f t="shared" si="1"/>
        <v>0.25954198473282442</v>
      </c>
      <c r="T6" s="10">
        <f t="shared" si="2"/>
        <v>0.33587786259541985</v>
      </c>
      <c r="U6" s="11">
        <f t="shared" si="3"/>
        <v>0.32167832167832167</v>
      </c>
      <c r="V6" s="12"/>
    </row>
    <row r="7" spans="1:22" ht="15" customHeight="1" x14ac:dyDescent="0.2">
      <c r="A7" s="6" t="s">
        <v>40</v>
      </c>
      <c r="B7" s="7">
        <v>13</v>
      </c>
      <c r="C7" s="8">
        <v>24</v>
      </c>
      <c r="D7" s="8">
        <v>4</v>
      </c>
      <c r="E7" s="8">
        <v>3</v>
      </c>
      <c r="F7" s="8">
        <v>2</v>
      </c>
      <c r="G7" s="8">
        <v>1</v>
      </c>
      <c r="H7" s="8">
        <v>0</v>
      </c>
      <c r="I7" s="8">
        <v>0</v>
      </c>
      <c r="J7" s="9">
        <f t="shared" si="0"/>
        <v>5</v>
      </c>
      <c r="K7" s="8">
        <v>6</v>
      </c>
      <c r="L7" s="8">
        <v>11</v>
      </c>
      <c r="M7" s="8">
        <v>0</v>
      </c>
      <c r="N7" s="8">
        <v>1</v>
      </c>
      <c r="O7" s="8">
        <v>0</v>
      </c>
      <c r="P7" s="8">
        <v>1</v>
      </c>
      <c r="Q7" s="8">
        <v>1</v>
      </c>
      <c r="R7" s="8">
        <v>0</v>
      </c>
      <c r="S7" s="10">
        <f t="shared" si="1"/>
        <v>0.16666666666666666</v>
      </c>
      <c r="T7" s="10">
        <f t="shared" si="2"/>
        <v>0.20833333333333334</v>
      </c>
      <c r="U7" s="11">
        <f t="shared" si="3"/>
        <v>0.32258064516129031</v>
      </c>
      <c r="V7" s="12"/>
    </row>
    <row r="8" spans="1:22" ht="15" customHeight="1" x14ac:dyDescent="0.2">
      <c r="A8" s="6" t="s">
        <v>36</v>
      </c>
      <c r="B8" s="7">
        <v>27</v>
      </c>
      <c r="C8" s="8">
        <v>52</v>
      </c>
      <c r="D8" s="8">
        <v>17</v>
      </c>
      <c r="E8" s="8">
        <v>7</v>
      </c>
      <c r="F8" s="8">
        <v>6</v>
      </c>
      <c r="G8" s="8">
        <v>4</v>
      </c>
      <c r="H8" s="8">
        <v>0</v>
      </c>
      <c r="I8" s="8">
        <v>3</v>
      </c>
      <c r="J8" s="9">
        <f t="shared" si="0"/>
        <v>30</v>
      </c>
      <c r="K8" s="8">
        <v>7</v>
      </c>
      <c r="L8" s="8">
        <v>13</v>
      </c>
      <c r="M8" s="8">
        <v>0</v>
      </c>
      <c r="N8" s="8">
        <v>1</v>
      </c>
      <c r="O8" s="8">
        <v>2</v>
      </c>
      <c r="P8" s="8">
        <v>0</v>
      </c>
      <c r="Q8" s="8">
        <v>0</v>
      </c>
      <c r="R8" s="8">
        <v>0</v>
      </c>
      <c r="S8" s="10">
        <f t="shared" si="1"/>
        <v>0.32692307692307693</v>
      </c>
      <c r="T8" s="10">
        <f t="shared" si="2"/>
        <v>0.57692307692307687</v>
      </c>
      <c r="U8" s="11">
        <f t="shared" si="3"/>
        <v>0.4</v>
      </c>
      <c r="V8" s="12"/>
    </row>
    <row r="9" spans="1:22" ht="15" customHeight="1" x14ac:dyDescent="0.2">
      <c r="A9" s="6" t="s">
        <v>30</v>
      </c>
      <c r="B9" s="7">
        <v>13</v>
      </c>
      <c r="C9" s="8">
        <v>27</v>
      </c>
      <c r="D9" s="8">
        <v>9</v>
      </c>
      <c r="E9" s="8">
        <v>3</v>
      </c>
      <c r="F9" s="8">
        <v>4</v>
      </c>
      <c r="G9" s="8">
        <v>3</v>
      </c>
      <c r="H9" s="8">
        <v>0</v>
      </c>
      <c r="I9" s="8">
        <v>1</v>
      </c>
      <c r="J9" s="9">
        <f t="shared" si="0"/>
        <v>15</v>
      </c>
      <c r="K9" s="8">
        <v>1</v>
      </c>
      <c r="L9" s="8">
        <v>4</v>
      </c>
      <c r="M9" s="8">
        <v>0</v>
      </c>
      <c r="N9" s="8">
        <v>0</v>
      </c>
      <c r="O9" s="8">
        <v>2</v>
      </c>
      <c r="P9" s="8">
        <v>0</v>
      </c>
      <c r="Q9" s="8">
        <v>0</v>
      </c>
      <c r="R9" s="8">
        <v>0</v>
      </c>
      <c r="S9" s="10">
        <f t="shared" si="1"/>
        <v>0.33333333333333331</v>
      </c>
      <c r="T9" s="10">
        <f t="shared" si="2"/>
        <v>0.55555555555555558</v>
      </c>
      <c r="U9" s="11">
        <f t="shared" si="3"/>
        <v>0.35714285714285715</v>
      </c>
      <c r="V9" s="12"/>
    </row>
    <row r="10" spans="1:22" ht="15" customHeight="1" x14ac:dyDescent="0.2">
      <c r="A10" s="6" t="s">
        <v>32</v>
      </c>
      <c r="B10" s="7">
        <v>30</v>
      </c>
      <c r="C10" s="8">
        <v>107</v>
      </c>
      <c r="D10" s="8">
        <v>33</v>
      </c>
      <c r="E10" s="8">
        <v>14</v>
      </c>
      <c r="F10" s="8">
        <v>17</v>
      </c>
      <c r="G10" s="8">
        <v>7</v>
      </c>
      <c r="H10" s="8">
        <v>0</v>
      </c>
      <c r="I10" s="8">
        <v>6</v>
      </c>
      <c r="J10" s="9">
        <f t="shared" si="0"/>
        <v>58</v>
      </c>
      <c r="K10" s="8">
        <v>13</v>
      </c>
      <c r="L10" s="8">
        <v>28</v>
      </c>
      <c r="M10" s="8">
        <v>0</v>
      </c>
      <c r="N10" s="8">
        <v>1</v>
      </c>
      <c r="O10" s="8">
        <v>3</v>
      </c>
      <c r="P10" s="8">
        <v>3</v>
      </c>
      <c r="Q10" s="8">
        <v>0</v>
      </c>
      <c r="R10" s="8">
        <v>0</v>
      </c>
      <c r="S10" s="10">
        <f t="shared" si="1"/>
        <v>0.30841121495327101</v>
      </c>
      <c r="T10" s="10">
        <f t="shared" si="2"/>
        <v>0.54205607476635509</v>
      </c>
      <c r="U10" s="11">
        <f t="shared" si="3"/>
        <v>0.38016528925619836</v>
      </c>
      <c r="V10" s="12"/>
    </row>
    <row r="11" spans="1:22" ht="15" customHeight="1" x14ac:dyDescent="0.2">
      <c r="A11" s="6" t="s">
        <v>33</v>
      </c>
      <c r="B11" s="7">
        <v>15</v>
      </c>
      <c r="C11" s="8">
        <v>24</v>
      </c>
      <c r="D11" s="8">
        <v>4</v>
      </c>
      <c r="E11" s="8">
        <v>3</v>
      </c>
      <c r="F11" s="8">
        <v>5</v>
      </c>
      <c r="G11" s="8">
        <v>1</v>
      </c>
      <c r="H11" s="8">
        <v>0</v>
      </c>
      <c r="I11" s="8">
        <v>2</v>
      </c>
      <c r="J11" s="9">
        <f t="shared" si="0"/>
        <v>11</v>
      </c>
      <c r="K11" s="8">
        <v>5</v>
      </c>
      <c r="L11" s="8">
        <v>13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0">
        <f t="shared" si="1"/>
        <v>0.16666666666666666</v>
      </c>
      <c r="T11" s="10">
        <f t="shared" si="2"/>
        <v>0.45833333333333331</v>
      </c>
      <c r="U11" s="11">
        <f t="shared" si="3"/>
        <v>0.31034482758620691</v>
      </c>
      <c r="V11" s="12"/>
    </row>
    <row r="12" spans="1:22" ht="15" customHeight="1" x14ac:dyDescent="0.2">
      <c r="A12" s="6" t="s">
        <v>20</v>
      </c>
      <c r="B12" s="7">
        <v>2</v>
      </c>
      <c r="C12" s="8">
        <v>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9">
        <f t="shared" si="0"/>
        <v>0</v>
      </c>
      <c r="K12" s="8">
        <v>0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1"/>
        <v>0</v>
      </c>
      <c r="T12" s="10">
        <f t="shared" si="2"/>
        <v>0</v>
      </c>
      <c r="U12" s="11">
        <f t="shared" si="3"/>
        <v>0</v>
      </c>
      <c r="V12" s="12"/>
    </row>
    <row r="13" spans="1:22" ht="15" customHeight="1" x14ac:dyDescent="0.2">
      <c r="A13" s="6" t="s">
        <v>31</v>
      </c>
      <c r="B13" s="7">
        <v>25</v>
      </c>
      <c r="C13" s="8">
        <v>89</v>
      </c>
      <c r="D13" s="8">
        <v>31</v>
      </c>
      <c r="E13" s="8">
        <v>21</v>
      </c>
      <c r="F13" s="8">
        <v>13</v>
      </c>
      <c r="G13" s="8">
        <v>5</v>
      </c>
      <c r="H13" s="8">
        <v>1</v>
      </c>
      <c r="I13" s="8">
        <v>8</v>
      </c>
      <c r="J13" s="9">
        <f t="shared" si="0"/>
        <v>62</v>
      </c>
      <c r="K13" s="8">
        <v>19</v>
      </c>
      <c r="L13" s="8">
        <v>32</v>
      </c>
      <c r="M13" s="8">
        <v>0</v>
      </c>
      <c r="N13" s="8">
        <v>0</v>
      </c>
      <c r="O13" s="8">
        <v>3</v>
      </c>
      <c r="P13" s="8">
        <v>0</v>
      </c>
      <c r="Q13" s="8">
        <v>8</v>
      </c>
      <c r="R13" s="8">
        <v>1</v>
      </c>
      <c r="S13" s="10">
        <f>IF(C13=0,0,D13/C13)</f>
        <v>0.34831460674157305</v>
      </c>
      <c r="T13" s="10">
        <f>IF(C13=0,0,J13/C13)</f>
        <v>0.6966292134831461</v>
      </c>
      <c r="U13" s="11">
        <f t="shared" si="3"/>
        <v>0.46296296296296297</v>
      </c>
      <c r="V13" s="12"/>
    </row>
    <row r="14" spans="1:22" ht="15" customHeight="1" x14ac:dyDescent="0.2">
      <c r="A14" s="6" t="s">
        <v>37</v>
      </c>
      <c r="B14" s="7">
        <v>18</v>
      </c>
      <c r="C14" s="8">
        <v>33</v>
      </c>
      <c r="D14" s="8">
        <v>6</v>
      </c>
      <c r="E14" s="8">
        <v>1</v>
      </c>
      <c r="F14" s="8">
        <v>4</v>
      </c>
      <c r="G14" s="8">
        <v>1</v>
      </c>
      <c r="H14" s="8">
        <v>0</v>
      </c>
      <c r="I14" s="8">
        <v>0</v>
      </c>
      <c r="J14" s="9">
        <f t="shared" si="0"/>
        <v>7</v>
      </c>
      <c r="K14" s="8">
        <v>2</v>
      </c>
      <c r="L14" s="8">
        <v>9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10">
        <f>IF(C14=0,0,D14/C14)</f>
        <v>0.18181818181818182</v>
      </c>
      <c r="T14" s="10">
        <f>IF(C14=0,0,J14/C14)</f>
        <v>0.21212121212121213</v>
      </c>
      <c r="U14" s="11">
        <f t="shared" si="3"/>
        <v>0.22222222222222221</v>
      </c>
      <c r="V14" s="12"/>
    </row>
    <row r="15" spans="1:22" ht="15" customHeight="1" x14ac:dyDescent="0.2">
      <c r="A15" s="6" t="s">
        <v>21</v>
      </c>
      <c r="B15" s="7">
        <v>30</v>
      </c>
      <c r="C15" s="8">
        <v>91</v>
      </c>
      <c r="D15" s="8">
        <v>32</v>
      </c>
      <c r="E15" s="8">
        <v>17</v>
      </c>
      <c r="F15" s="8">
        <v>16</v>
      </c>
      <c r="G15" s="8">
        <v>5</v>
      </c>
      <c r="H15" s="8">
        <v>1</v>
      </c>
      <c r="I15" s="8">
        <v>6</v>
      </c>
      <c r="J15" s="9">
        <f t="shared" si="0"/>
        <v>57</v>
      </c>
      <c r="K15" s="8">
        <v>10</v>
      </c>
      <c r="L15" s="8">
        <v>21</v>
      </c>
      <c r="M15" s="8">
        <v>0</v>
      </c>
      <c r="N15" s="8">
        <v>1</v>
      </c>
      <c r="O15" s="8">
        <v>1</v>
      </c>
      <c r="P15" s="8">
        <v>0</v>
      </c>
      <c r="Q15" s="8">
        <v>1</v>
      </c>
      <c r="R15" s="8">
        <v>0</v>
      </c>
      <c r="S15" s="10">
        <f t="shared" ref="S15:S16" si="4">IF(C15=0,0,D15/C15)</f>
        <v>0.35164835164835168</v>
      </c>
      <c r="T15" s="10">
        <f t="shared" ref="T15:T16" si="5">IF(C15=0,0,J15/C15)</f>
        <v>0.62637362637362637</v>
      </c>
      <c r="U15" s="11">
        <f t="shared" si="3"/>
        <v>0.41176470588235292</v>
      </c>
      <c r="V15" s="12"/>
    </row>
    <row r="16" spans="1:22" ht="15" customHeight="1" x14ac:dyDescent="0.2">
      <c r="A16" s="6" t="s">
        <v>22</v>
      </c>
      <c r="B16" s="7">
        <v>13</v>
      </c>
      <c r="C16" s="8">
        <v>24</v>
      </c>
      <c r="D16" s="8">
        <v>7</v>
      </c>
      <c r="E16" s="8">
        <v>2</v>
      </c>
      <c r="F16" s="8">
        <v>6</v>
      </c>
      <c r="G16" s="8">
        <v>1</v>
      </c>
      <c r="H16" s="8">
        <v>0</v>
      </c>
      <c r="I16" s="8">
        <v>0</v>
      </c>
      <c r="J16" s="9">
        <f t="shared" si="0"/>
        <v>8</v>
      </c>
      <c r="K16" s="8">
        <v>3</v>
      </c>
      <c r="L16" s="8">
        <v>7</v>
      </c>
      <c r="M16" s="8">
        <v>0</v>
      </c>
      <c r="N16" s="8">
        <v>0</v>
      </c>
      <c r="O16" s="8">
        <v>2</v>
      </c>
      <c r="P16" s="8">
        <v>0</v>
      </c>
      <c r="Q16" s="8">
        <v>0</v>
      </c>
      <c r="R16" s="8">
        <v>0</v>
      </c>
      <c r="S16" s="10">
        <f t="shared" si="4"/>
        <v>0.29166666666666669</v>
      </c>
      <c r="T16" s="10">
        <f t="shared" si="5"/>
        <v>0.33333333333333331</v>
      </c>
      <c r="U16" s="11">
        <f t="shared" si="3"/>
        <v>0.37037037037037035</v>
      </c>
      <c r="V16" s="12"/>
    </row>
    <row r="17" spans="1:22" ht="15" customHeight="1" x14ac:dyDescent="0.2">
      <c r="A17" s="6" t="s">
        <v>38</v>
      </c>
      <c r="B17" s="7">
        <v>11</v>
      </c>
      <c r="C17" s="8">
        <v>9</v>
      </c>
      <c r="D17" s="8">
        <v>3</v>
      </c>
      <c r="E17" s="8">
        <v>1</v>
      </c>
      <c r="F17" s="8">
        <v>4</v>
      </c>
      <c r="G17" s="8">
        <v>1</v>
      </c>
      <c r="H17" s="8">
        <v>0</v>
      </c>
      <c r="I17" s="8">
        <v>1</v>
      </c>
      <c r="J17" s="9">
        <f t="shared" si="0"/>
        <v>7</v>
      </c>
      <c r="K17" s="8">
        <v>2</v>
      </c>
      <c r="L17" s="8">
        <v>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0">
        <f>IF(C17=0,0,D17/C17)</f>
        <v>0.33333333333333331</v>
      </c>
      <c r="T17" s="10">
        <f>IF(C17=0,0,J17/C17)</f>
        <v>0.77777777777777779</v>
      </c>
      <c r="U17" s="11">
        <f t="shared" si="3"/>
        <v>0.45454545454545453</v>
      </c>
      <c r="V17" s="12"/>
    </row>
    <row r="18" spans="1:22" ht="15" customHeight="1" x14ac:dyDescent="0.2">
      <c r="A18" s="6" t="s">
        <v>23</v>
      </c>
      <c r="B18" s="7">
        <v>28</v>
      </c>
      <c r="C18" s="8">
        <v>103</v>
      </c>
      <c r="D18" s="8">
        <v>26</v>
      </c>
      <c r="E18" s="8">
        <v>22</v>
      </c>
      <c r="F18" s="8">
        <v>23</v>
      </c>
      <c r="G18" s="8">
        <v>3</v>
      </c>
      <c r="H18" s="8">
        <v>0</v>
      </c>
      <c r="I18" s="8">
        <v>9</v>
      </c>
      <c r="J18" s="9">
        <f t="shared" si="0"/>
        <v>56</v>
      </c>
      <c r="K18" s="8">
        <v>17</v>
      </c>
      <c r="L18" s="8">
        <v>31</v>
      </c>
      <c r="M18" s="8">
        <v>0</v>
      </c>
      <c r="N18" s="8">
        <v>1</v>
      </c>
      <c r="O18" s="8">
        <v>4</v>
      </c>
      <c r="P18" s="8">
        <v>0</v>
      </c>
      <c r="Q18" s="8">
        <v>0</v>
      </c>
      <c r="R18" s="8">
        <v>0</v>
      </c>
      <c r="S18" s="10">
        <f>IF(C18=0,0,D18/C18)</f>
        <v>0.25242718446601942</v>
      </c>
      <c r="T18" s="10">
        <f>IF(C18=0,0,J18/C18)</f>
        <v>0.5436893203883495</v>
      </c>
      <c r="U18" s="11">
        <f t="shared" si="3"/>
        <v>0.35537190082644626</v>
      </c>
      <c r="V18" s="12"/>
    </row>
    <row r="19" spans="1:22" ht="15" customHeight="1" x14ac:dyDescent="0.2">
      <c r="A19" s="13" t="s">
        <v>43</v>
      </c>
      <c r="B19" s="14">
        <v>4</v>
      </c>
      <c r="C19" s="15">
        <v>13</v>
      </c>
      <c r="D19" s="15">
        <v>1</v>
      </c>
      <c r="E19" s="15">
        <v>2</v>
      </c>
      <c r="F19" s="15">
        <v>0</v>
      </c>
      <c r="G19" s="15">
        <v>1</v>
      </c>
      <c r="H19" s="15">
        <v>0</v>
      </c>
      <c r="I19" s="15">
        <v>0</v>
      </c>
      <c r="J19" s="9">
        <f t="shared" si="0"/>
        <v>2</v>
      </c>
      <c r="K19" s="15">
        <v>0</v>
      </c>
      <c r="L19" s="15">
        <v>5</v>
      </c>
      <c r="M19" s="15">
        <v>0</v>
      </c>
      <c r="N19" s="15">
        <v>0</v>
      </c>
      <c r="O19" s="15">
        <v>0</v>
      </c>
      <c r="P19" s="15">
        <v>0</v>
      </c>
      <c r="Q19" s="8">
        <v>0</v>
      </c>
      <c r="R19" s="8">
        <v>0</v>
      </c>
      <c r="S19" s="10">
        <f>IF(C19=0,0,D19/C19)</f>
        <v>7.6923076923076927E-2</v>
      </c>
      <c r="T19" s="10">
        <f>IF(C19=0,0,J19/C19)</f>
        <v>0.15384615384615385</v>
      </c>
      <c r="U19" s="11">
        <f t="shared" ref="U19" si="6">IF(C19=0,0,(D19+K19)/(C19+K19+N19))</f>
        <v>7.6923076923076927E-2</v>
      </c>
      <c r="V19" s="12"/>
    </row>
    <row r="20" spans="1:22" ht="15" customHeight="1" x14ac:dyDescent="0.2">
      <c r="A20" s="13" t="s">
        <v>24</v>
      </c>
      <c r="B20" s="14">
        <v>30</v>
      </c>
      <c r="C20" s="15">
        <v>69</v>
      </c>
      <c r="D20" s="15">
        <v>13</v>
      </c>
      <c r="E20" s="15">
        <v>4</v>
      </c>
      <c r="F20" s="15">
        <v>5</v>
      </c>
      <c r="G20" s="15">
        <v>3</v>
      </c>
      <c r="H20" s="15">
        <v>0</v>
      </c>
      <c r="I20" s="15">
        <v>0</v>
      </c>
      <c r="J20" s="9">
        <f t="shared" si="0"/>
        <v>16</v>
      </c>
      <c r="K20" s="15">
        <v>4</v>
      </c>
      <c r="L20" s="15">
        <v>33</v>
      </c>
      <c r="M20" s="15">
        <v>16</v>
      </c>
      <c r="N20" s="15">
        <v>0</v>
      </c>
      <c r="O20" s="15">
        <v>3</v>
      </c>
      <c r="P20" s="15">
        <v>2</v>
      </c>
      <c r="Q20" s="8">
        <v>0</v>
      </c>
      <c r="R20" s="8">
        <v>0</v>
      </c>
      <c r="S20" s="10">
        <f>IF(C20=0,0,D20/C20)</f>
        <v>0.18840579710144928</v>
      </c>
      <c r="T20" s="10">
        <f>IF(C20=0,0,J20/C20)</f>
        <v>0.2318840579710145</v>
      </c>
      <c r="U20" s="11">
        <f t="shared" si="3"/>
        <v>0.23287671232876711</v>
      </c>
      <c r="V20" s="12"/>
    </row>
    <row r="21" spans="1:22" ht="15" customHeight="1" thickBot="1" x14ac:dyDescent="0.25">
      <c r="A21" s="16" t="s">
        <v>25</v>
      </c>
      <c r="B21" s="17">
        <v>30</v>
      </c>
      <c r="C21" s="17">
        <f t="shared" ref="C21:R21" si="7">SUM(C3:C20)</f>
        <v>1029</v>
      </c>
      <c r="D21" s="17">
        <f t="shared" si="7"/>
        <v>285</v>
      </c>
      <c r="E21" s="17">
        <f t="shared" si="7"/>
        <v>157</v>
      </c>
      <c r="F21" s="17">
        <f t="shared" si="7"/>
        <v>149</v>
      </c>
      <c r="G21" s="17">
        <f t="shared" si="7"/>
        <v>52</v>
      </c>
      <c r="H21" s="17">
        <f t="shared" si="7"/>
        <v>5</v>
      </c>
      <c r="I21" s="17">
        <f t="shared" si="7"/>
        <v>53</v>
      </c>
      <c r="J21" s="17">
        <f t="shared" si="7"/>
        <v>506</v>
      </c>
      <c r="K21" s="17">
        <f t="shared" si="7"/>
        <v>130</v>
      </c>
      <c r="L21" s="17">
        <f t="shared" si="7"/>
        <v>291</v>
      </c>
      <c r="M21" s="17">
        <f t="shared" si="7"/>
        <v>17</v>
      </c>
      <c r="N21" s="17">
        <f t="shared" si="7"/>
        <v>7</v>
      </c>
      <c r="O21" s="17">
        <f t="shared" si="7"/>
        <v>30</v>
      </c>
      <c r="P21" s="17">
        <f t="shared" si="7"/>
        <v>9</v>
      </c>
      <c r="Q21" s="17">
        <f t="shared" si="7"/>
        <v>21</v>
      </c>
      <c r="R21" s="17">
        <f t="shared" si="7"/>
        <v>2</v>
      </c>
      <c r="S21" s="18">
        <f t="shared" si="1"/>
        <v>0.27696793002915454</v>
      </c>
      <c r="T21" s="18">
        <f t="shared" si="2"/>
        <v>0.49173955296404276</v>
      </c>
      <c r="U21" s="19">
        <f>IF(C21=0,0,(D21+K21)/(C21+K21+N21))</f>
        <v>0.35591766723842194</v>
      </c>
    </row>
    <row r="22" spans="1:22" ht="15" customHeight="1" x14ac:dyDescent="0.2">
      <c r="A22" s="21"/>
      <c r="S22" s="20"/>
      <c r="T22" s="20"/>
      <c r="U22" s="20"/>
    </row>
    <row r="23" spans="1:22" ht="15" customHeight="1" thickBot="1" x14ac:dyDescent="0.25">
      <c r="A23" t="s">
        <v>42</v>
      </c>
    </row>
    <row r="24" spans="1:22" ht="15" customHeight="1" x14ac:dyDescent="0.2">
      <c r="A24" s="2" t="s">
        <v>0</v>
      </c>
      <c r="B24" s="3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4" t="s">
        <v>8</v>
      </c>
      <c r="J24" s="4" t="s">
        <v>9</v>
      </c>
      <c r="K24" s="4" t="s">
        <v>10</v>
      </c>
      <c r="L24" s="4" t="s">
        <v>11</v>
      </c>
      <c r="M24" s="4" t="s">
        <v>34</v>
      </c>
      <c r="N24" s="4" t="s">
        <v>35</v>
      </c>
      <c r="O24" s="4" t="s">
        <v>12</v>
      </c>
      <c r="P24" s="4" t="s">
        <v>13</v>
      </c>
      <c r="Q24" s="4" t="s">
        <v>14</v>
      </c>
      <c r="R24" s="4" t="s">
        <v>15</v>
      </c>
      <c r="S24" s="4" t="s">
        <v>16</v>
      </c>
      <c r="T24" s="4" t="s">
        <v>17</v>
      </c>
      <c r="U24" s="5" t="s">
        <v>18</v>
      </c>
    </row>
    <row r="25" spans="1:22" ht="15" customHeight="1" x14ac:dyDescent="0.2">
      <c r="A25" s="6" t="s">
        <v>27</v>
      </c>
      <c r="B25" s="7">
        <f>B3+'Series 1-6'!B24</f>
        <v>53</v>
      </c>
      <c r="C25" s="7">
        <f>C3+'Series 1-6'!C24</f>
        <v>155</v>
      </c>
      <c r="D25" s="7">
        <f>D3+'Series 1-6'!D24</f>
        <v>33</v>
      </c>
      <c r="E25" s="7">
        <f>E3+'Series 1-6'!E24</f>
        <v>25</v>
      </c>
      <c r="F25" s="7">
        <f>F3+'Series 1-6'!F24</f>
        <v>24</v>
      </c>
      <c r="G25" s="7">
        <f>G3+'Series 1-6'!G24</f>
        <v>3</v>
      </c>
      <c r="H25" s="7">
        <f>H3+'Series 1-6'!H24</f>
        <v>0</v>
      </c>
      <c r="I25" s="7">
        <f>I3+'Series 1-6'!I24</f>
        <v>12</v>
      </c>
      <c r="J25" s="9">
        <f t="shared" ref="J25:J30" si="8">D25+G25+2*H25+3*I25</f>
        <v>72</v>
      </c>
      <c r="K25" s="7">
        <f>K3+'Series 1-6'!K24</f>
        <v>38</v>
      </c>
      <c r="L25" s="7">
        <f>L3+'Series 1-6'!L24</f>
        <v>43</v>
      </c>
      <c r="M25" s="7">
        <f>M3+'Series 1-6'!M24</f>
        <v>0</v>
      </c>
      <c r="N25" s="7">
        <f>N3+'Series 1-6'!N24</f>
        <v>1</v>
      </c>
      <c r="O25" s="7">
        <f>O3+'Series 1-6'!O24</f>
        <v>4</v>
      </c>
      <c r="P25" s="7">
        <f>P3+'Series 1-6'!P24</f>
        <v>0</v>
      </c>
      <c r="Q25" s="7">
        <f>Q3+'Series 1-6'!Q24</f>
        <v>0</v>
      </c>
      <c r="R25" s="7">
        <f>R3+'Series 1-6'!R24</f>
        <v>0</v>
      </c>
      <c r="S25" s="10">
        <f t="shared" ref="S25" si="9">IF(C25=0,0,D25/C25)</f>
        <v>0.2129032258064516</v>
      </c>
      <c r="T25" s="10">
        <f t="shared" ref="T25" si="10">IF(C25=0,0,J25/C25)</f>
        <v>0.46451612903225808</v>
      </c>
      <c r="U25" s="11">
        <f>IF(C25=0,0,(D25+K25)/(C25+K25+N25))</f>
        <v>0.36597938144329895</v>
      </c>
      <c r="V25" s="22"/>
    </row>
    <row r="26" spans="1:22" ht="15" customHeight="1" x14ac:dyDescent="0.2">
      <c r="A26" s="6" t="s">
        <v>28</v>
      </c>
      <c r="B26" s="7">
        <f>B4+'Series 1-6'!B25</f>
        <v>22</v>
      </c>
      <c r="C26" s="7">
        <f>C4+'Series 1-6'!C25</f>
        <v>57</v>
      </c>
      <c r="D26" s="7">
        <f>D4+'Series 1-6'!D25</f>
        <v>16</v>
      </c>
      <c r="E26" s="7">
        <f>E4+'Series 1-6'!E25</f>
        <v>7</v>
      </c>
      <c r="F26" s="7">
        <f>F4+'Series 1-6'!F25</f>
        <v>9</v>
      </c>
      <c r="G26" s="7">
        <f>G4+'Series 1-6'!G25</f>
        <v>4</v>
      </c>
      <c r="H26" s="7">
        <f>H4+'Series 1-6'!H25</f>
        <v>1</v>
      </c>
      <c r="I26" s="7">
        <f>I4+'Series 1-6'!I25</f>
        <v>2</v>
      </c>
      <c r="J26" s="9">
        <f t="shared" si="8"/>
        <v>28</v>
      </c>
      <c r="K26" s="7">
        <f>K4+'Series 1-6'!K25</f>
        <v>2</v>
      </c>
      <c r="L26" s="7">
        <f>L4+'Series 1-6'!L25</f>
        <v>21</v>
      </c>
      <c r="M26" s="7">
        <f>M4+'Series 1-6'!M25</f>
        <v>0</v>
      </c>
      <c r="N26" s="7">
        <f>N4+'Series 1-6'!N25</f>
        <v>0</v>
      </c>
      <c r="O26" s="7">
        <f>O4+'Series 1-6'!O25</f>
        <v>3</v>
      </c>
      <c r="P26" s="7">
        <f>P4+'Series 1-6'!P25</f>
        <v>0</v>
      </c>
      <c r="Q26" s="7">
        <f>Q4+'Series 1-6'!Q25</f>
        <v>0</v>
      </c>
      <c r="R26" s="7">
        <f>R4+'Series 1-6'!R25</f>
        <v>0</v>
      </c>
      <c r="S26" s="10">
        <f>IF(C26=0,0,D26/C26)</f>
        <v>0.2807017543859649</v>
      </c>
      <c r="T26" s="10">
        <f>IF(C26=0,0,J26/C26)</f>
        <v>0.49122807017543857</v>
      </c>
      <c r="U26" s="11">
        <f t="shared" ref="U26:U42" si="11">IF(C26=0,0,(D26+K26)/(C26+K26+N26))</f>
        <v>0.30508474576271188</v>
      </c>
      <c r="V26" s="22"/>
    </row>
    <row r="27" spans="1:22" ht="15" customHeight="1" x14ac:dyDescent="0.2">
      <c r="A27" s="6" t="s">
        <v>29</v>
      </c>
      <c r="B27" s="7">
        <f>B5+'Series 1-6'!B26</f>
        <v>59</v>
      </c>
      <c r="C27" s="7">
        <f>C5+'Series 1-6'!C26</f>
        <v>235</v>
      </c>
      <c r="D27" s="7">
        <f>D5+'Series 1-6'!D26</f>
        <v>67</v>
      </c>
      <c r="E27" s="7">
        <f>E5+'Series 1-6'!E26</f>
        <v>39</v>
      </c>
      <c r="F27" s="7">
        <f>F5+'Series 1-6'!F26</f>
        <v>40</v>
      </c>
      <c r="G27" s="7">
        <f>G5+'Series 1-6'!G26</f>
        <v>14</v>
      </c>
      <c r="H27" s="7">
        <f>H5+'Series 1-6'!H26</f>
        <v>0</v>
      </c>
      <c r="I27" s="7">
        <f>I5+'Series 1-6'!I26</f>
        <v>13</v>
      </c>
      <c r="J27" s="9">
        <f t="shared" si="8"/>
        <v>120</v>
      </c>
      <c r="K27" s="7">
        <f>K5+'Series 1-6'!K26</f>
        <v>25</v>
      </c>
      <c r="L27" s="7">
        <f>L5+'Series 1-6'!L26</f>
        <v>57</v>
      </c>
      <c r="M27" s="7">
        <f>M5+'Series 1-6'!M26</f>
        <v>0</v>
      </c>
      <c r="N27" s="7">
        <f>N5+'Series 1-6'!N26</f>
        <v>1</v>
      </c>
      <c r="O27" s="7">
        <f>O5+'Series 1-6'!O26</f>
        <v>12</v>
      </c>
      <c r="P27" s="7">
        <f>P5+'Series 1-6'!P26</f>
        <v>5</v>
      </c>
      <c r="Q27" s="7">
        <f>Q5+'Series 1-6'!Q26</f>
        <v>0</v>
      </c>
      <c r="R27" s="7">
        <f>R5+'Series 1-6'!R26</f>
        <v>0</v>
      </c>
      <c r="S27" s="10">
        <f t="shared" ref="S27:S36" si="12">IF(C27=0,0,D27/C27)</f>
        <v>0.28510638297872343</v>
      </c>
      <c r="T27" s="10">
        <f t="shared" ref="T27:T36" si="13">IF(C27=0,0,J27/C27)</f>
        <v>0.51063829787234039</v>
      </c>
      <c r="U27" s="11">
        <f t="shared" si="11"/>
        <v>0.35249042145593867</v>
      </c>
      <c r="V27" s="22"/>
    </row>
    <row r="28" spans="1:22" ht="15" customHeight="1" x14ac:dyDescent="0.2">
      <c r="A28" s="6" t="s">
        <v>19</v>
      </c>
      <c r="B28" s="7">
        <f>B6+'Series 1-6'!B27</f>
        <v>60</v>
      </c>
      <c r="C28" s="7">
        <f>C6+'Series 1-6'!C27</f>
        <v>261</v>
      </c>
      <c r="D28" s="7">
        <f>D6+'Series 1-6'!D27</f>
        <v>66</v>
      </c>
      <c r="E28" s="7">
        <f>E6+'Series 1-6'!E27</f>
        <v>39</v>
      </c>
      <c r="F28" s="7">
        <f>F6+'Series 1-6'!F27</f>
        <v>11</v>
      </c>
      <c r="G28" s="7">
        <f>G6+'Series 1-6'!G27</f>
        <v>7</v>
      </c>
      <c r="H28" s="7">
        <f>H6+'Series 1-6'!H27</f>
        <v>4</v>
      </c>
      <c r="I28" s="7">
        <f>I6+'Series 1-6'!I27</f>
        <v>1</v>
      </c>
      <c r="J28" s="9">
        <f t="shared" si="8"/>
        <v>84</v>
      </c>
      <c r="K28" s="7">
        <f>K6+'Series 1-6'!K27</f>
        <v>21</v>
      </c>
      <c r="L28" s="7">
        <f>L6+'Series 1-6'!L27</f>
        <v>39</v>
      </c>
      <c r="M28" s="7">
        <f>M6+'Series 1-6'!M27</f>
        <v>1</v>
      </c>
      <c r="N28" s="7">
        <f>N6+'Series 1-6'!N27</f>
        <v>0</v>
      </c>
      <c r="O28" s="7">
        <f>O6+'Series 1-6'!O27</f>
        <v>5</v>
      </c>
      <c r="P28" s="7">
        <f>P6+'Series 1-6'!P27</f>
        <v>5</v>
      </c>
      <c r="Q28" s="7">
        <f>Q6+'Series 1-6'!Q27</f>
        <v>20</v>
      </c>
      <c r="R28" s="7">
        <f>R6+'Series 1-6'!R27</f>
        <v>2</v>
      </c>
      <c r="S28" s="10">
        <f t="shared" si="12"/>
        <v>0.25287356321839083</v>
      </c>
      <c r="T28" s="10">
        <f t="shared" si="13"/>
        <v>0.32183908045977011</v>
      </c>
      <c r="U28" s="11">
        <f t="shared" si="11"/>
        <v>0.30851063829787234</v>
      </c>
      <c r="V28" s="22"/>
    </row>
    <row r="29" spans="1:22" ht="15" customHeight="1" x14ac:dyDescent="0.2">
      <c r="A29" s="6" t="s">
        <v>40</v>
      </c>
      <c r="B29" s="7">
        <f>B7+'Series 1-6'!B28</f>
        <v>38</v>
      </c>
      <c r="C29" s="7">
        <f>C7+'Series 1-6'!C28</f>
        <v>79</v>
      </c>
      <c r="D29" s="7">
        <f>D7+'Series 1-6'!D28</f>
        <v>18</v>
      </c>
      <c r="E29" s="7">
        <f>E7+'Series 1-6'!E28</f>
        <v>15</v>
      </c>
      <c r="F29" s="7">
        <f>F7+'Series 1-6'!F28</f>
        <v>15</v>
      </c>
      <c r="G29" s="7">
        <f>G7+'Series 1-6'!G28</f>
        <v>6</v>
      </c>
      <c r="H29" s="7">
        <f>H7+'Series 1-6'!H28</f>
        <v>1</v>
      </c>
      <c r="I29" s="7">
        <f>I7+'Series 1-6'!I28</f>
        <v>5</v>
      </c>
      <c r="J29" s="9">
        <f t="shared" si="8"/>
        <v>41</v>
      </c>
      <c r="K29" s="7">
        <f>K7+'Series 1-6'!K28</f>
        <v>16</v>
      </c>
      <c r="L29" s="7">
        <f>L7+'Series 1-6'!L28</f>
        <v>35</v>
      </c>
      <c r="M29" s="7">
        <f>M7+'Series 1-6'!M28</f>
        <v>0</v>
      </c>
      <c r="N29" s="7">
        <f>N7+'Series 1-6'!N28</f>
        <v>1</v>
      </c>
      <c r="O29" s="7">
        <f>O7+'Series 1-6'!O28</f>
        <v>2</v>
      </c>
      <c r="P29" s="7">
        <f>P7+'Series 1-6'!P28</f>
        <v>4</v>
      </c>
      <c r="Q29" s="7">
        <f>Q7+'Series 1-6'!Q28</f>
        <v>1</v>
      </c>
      <c r="R29" s="7">
        <f>R7+'Series 1-6'!R28</f>
        <v>0</v>
      </c>
      <c r="S29" s="10">
        <f t="shared" si="12"/>
        <v>0.22784810126582278</v>
      </c>
      <c r="T29" s="10">
        <f t="shared" si="13"/>
        <v>0.51898734177215189</v>
      </c>
      <c r="U29" s="11">
        <f t="shared" si="11"/>
        <v>0.35416666666666669</v>
      </c>
      <c r="V29" s="22"/>
    </row>
    <row r="30" spans="1:22" ht="15" customHeight="1" x14ac:dyDescent="0.2">
      <c r="A30" s="6" t="s">
        <v>36</v>
      </c>
      <c r="B30" s="7">
        <f>B8+'Series 1-6'!B29</f>
        <v>49</v>
      </c>
      <c r="C30" s="7">
        <f>C8+'Series 1-6'!C29</f>
        <v>79</v>
      </c>
      <c r="D30" s="7">
        <f>D8+'Series 1-6'!D29</f>
        <v>24</v>
      </c>
      <c r="E30" s="7">
        <f>E8+'Series 1-6'!E29</f>
        <v>10</v>
      </c>
      <c r="F30" s="7">
        <f>F8+'Series 1-6'!F29</f>
        <v>10</v>
      </c>
      <c r="G30" s="7">
        <f>G8+'Series 1-6'!G29</f>
        <v>5</v>
      </c>
      <c r="H30" s="7">
        <f>H8+'Series 1-6'!H29</f>
        <v>0</v>
      </c>
      <c r="I30" s="7">
        <f>I8+'Series 1-6'!I29</f>
        <v>3</v>
      </c>
      <c r="J30" s="9">
        <f t="shared" si="8"/>
        <v>38</v>
      </c>
      <c r="K30" s="7">
        <f>K8+'Series 1-6'!K29</f>
        <v>11</v>
      </c>
      <c r="L30" s="7">
        <f>L8+'Series 1-6'!L29</f>
        <v>17</v>
      </c>
      <c r="M30" s="7">
        <f>M8+'Series 1-6'!M29</f>
        <v>0</v>
      </c>
      <c r="N30" s="7">
        <f>N8+'Series 1-6'!N29</f>
        <v>1</v>
      </c>
      <c r="O30" s="7">
        <f>O8+'Series 1-6'!O29</f>
        <v>2</v>
      </c>
      <c r="P30" s="7">
        <f>P8+'Series 1-6'!P29</f>
        <v>1</v>
      </c>
      <c r="Q30" s="7">
        <f>Q8+'Series 1-6'!Q29</f>
        <v>0</v>
      </c>
      <c r="R30" s="7">
        <f>R8+'Series 1-6'!R29</f>
        <v>0</v>
      </c>
      <c r="S30" s="10">
        <f t="shared" si="12"/>
        <v>0.30379746835443039</v>
      </c>
      <c r="T30" s="10">
        <f t="shared" si="13"/>
        <v>0.48101265822784811</v>
      </c>
      <c r="U30" s="11">
        <f t="shared" si="11"/>
        <v>0.38461538461538464</v>
      </c>
      <c r="V30" s="22"/>
    </row>
    <row r="31" spans="1:22" ht="15" customHeight="1" x14ac:dyDescent="0.2">
      <c r="A31" s="6" t="s">
        <v>30</v>
      </c>
      <c r="B31" s="7">
        <f>B9+'Series 1-6'!B30</f>
        <v>34</v>
      </c>
      <c r="C31" s="7">
        <f>C9+'Series 1-6'!C30</f>
        <v>74</v>
      </c>
      <c r="D31" s="7">
        <f>D9+'Series 1-6'!D30</f>
        <v>22</v>
      </c>
      <c r="E31" s="7">
        <f>E9+'Series 1-6'!E30</f>
        <v>9</v>
      </c>
      <c r="F31" s="7">
        <f>F9+'Series 1-6'!F30</f>
        <v>13</v>
      </c>
      <c r="G31" s="7">
        <f>G9+'Series 1-6'!G30</f>
        <v>6</v>
      </c>
      <c r="H31" s="7">
        <f>H9+'Series 1-6'!H30</f>
        <v>0</v>
      </c>
      <c r="I31" s="7">
        <f>I9+'Series 1-6'!I30</f>
        <v>5</v>
      </c>
      <c r="J31" s="9">
        <f>D31+G31+2*H31+3*I31</f>
        <v>43</v>
      </c>
      <c r="K31" s="7">
        <f>K9+'Series 1-6'!K30</f>
        <v>4</v>
      </c>
      <c r="L31" s="7">
        <f>L9+'Series 1-6'!L30</f>
        <v>13</v>
      </c>
      <c r="M31" s="7">
        <f>M9+'Series 1-6'!M30</f>
        <v>0</v>
      </c>
      <c r="N31" s="7">
        <f>N9+'Series 1-6'!N30</f>
        <v>0</v>
      </c>
      <c r="O31" s="7">
        <f>O9+'Series 1-6'!O30</f>
        <v>3</v>
      </c>
      <c r="P31" s="7">
        <f>P9+'Series 1-6'!P30</f>
        <v>1</v>
      </c>
      <c r="Q31" s="7">
        <f>Q9+'Series 1-6'!Q30</f>
        <v>0</v>
      </c>
      <c r="R31" s="7">
        <f>R9+'Series 1-6'!R30</f>
        <v>0</v>
      </c>
      <c r="S31" s="10">
        <f t="shared" si="12"/>
        <v>0.29729729729729731</v>
      </c>
      <c r="T31" s="10">
        <f t="shared" si="13"/>
        <v>0.58108108108108103</v>
      </c>
      <c r="U31" s="11">
        <f t="shared" si="11"/>
        <v>0.33333333333333331</v>
      </c>
      <c r="V31" s="22"/>
    </row>
    <row r="32" spans="1:22" ht="15" customHeight="1" x14ac:dyDescent="0.2">
      <c r="A32" s="6" t="s">
        <v>32</v>
      </c>
      <c r="B32" s="7">
        <f>B10+'Series 1-6'!B31</f>
        <v>60</v>
      </c>
      <c r="C32" s="7">
        <f>C10+'Series 1-6'!C31</f>
        <v>208</v>
      </c>
      <c r="D32" s="7">
        <f>D10+'Series 1-6'!D31</f>
        <v>58</v>
      </c>
      <c r="E32" s="7">
        <f>E10+'Series 1-6'!E31</f>
        <v>23</v>
      </c>
      <c r="F32" s="7">
        <f>F10+'Series 1-6'!F31</f>
        <v>32</v>
      </c>
      <c r="G32" s="7">
        <f>G10+'Series 1-6'!G31</f>
        <v>9</v>
      </c>
      <c r="H32" s="7">
        <f>H10+'Series 1-6'!H31</f>
        <v>1</v>
      </c>
      <c r="I32" s="7">
        <f>I10+'Series 1-6'!I31</f>
        <v>12</v>
      </c>
      <c r="J32" s="9">
        <f>D32+G32+2*H32+3*I32</f>
        <v>105</v>
      </c>
      <c r="K32" s="7">
        <f>K10+'Series 1-6'!K31</f>
        <v>29</v>
      </c>
      <c r="L32" s="7">
        <f>L10+'Series 1-6'!L31</f>
        <v>61</v>
      </c>
      <c r="M32" s="7">
        <f>M10+'Series 1-6'!M31</f>
        <v>0</v>
      </c>
      <c r="N32" s="7">
        <f>N10+'Series 1-6'!N31</f>
        <v>4</v>
      </c>
      <c r="O32" s="7">
        <f>O10+'Series 1-6'!O31</f>
        <v>4</v>
      </c>
      <c r="P32" s="7">
        <f>P10+'Series 1-6'!P31</f>
        <v>6</v>
      </c>
      <c r="Q32" s="7">
        <f>Q10+'Series 1-6'!Q31</f>
        <v>1</v>
      </c>
      <c r="R32" s="7">
        <f>R10+'Series 1-6'!R31</f>
        <v>0</v>
      </c>
      <c r="S32" s="10">
        <f t="shared" si="12"/>
        <v>0.27884615384615385</v>
      </c>
      <c r="T32" s="10">
        <f t="shared" si="13"/>
        <v>0.50480769230769229</v>
      </c>
      <c r="U32" s="11">
        <f t="shared" si="11"/>
        <v>0.36099585062240663</v>
      </c>
      <c r="V32" s="22"/>
    </row>
    <row r="33" spans="1:22" ht="15" customHeight="1" x14ac:dyDescent="0.2">
      <c r="A33" s="6" t="s">
        <v>33</v>
      </c>
      <c r="B33" s="7">
        <f>B11+'Series 1-6'!B32</f>
        <v>34</v>
      </c>
      <c r="C33" s="7">
        <f>C11+'Series 1-6'!C32</f>
        <v>63</v>
      </c>
      <c r="D33" s="7">
        <f>D11+'Series 1-6'!D32</f>
        <v>15</v>
      </c>
      <c r="E33" s="7">
        <f>E11+'Series 1-6'!E32</f>
        <v>12</v>
      </c>
      <c r="F33" s="7">
        <f>F11+'Series 1-6'!F32</f>
        <v>16</v>
      </c>
      <c r="G33" s="7">
        <f>G11+'Series 1-6'!G32</f>
        <v>6</v>
      </c>
      <c r="H33" s="7">
        <f>H11+'Series 1-6'!H32</f>
        <v>0</v>
      </c>
      <c r="I33" s="7">
        <f>I11+'Series 1-6'!I32</f>
        <v>6</v>
      </c>
      <c r="J33" s="9">
        <f t="shared" ref="J33:J42" si="14">D33+G33+2*H33+3*I33</f>
        <v>39</v>
      </c>
      <c r="K33" s="7">
        <f>K11+'Series 1-6'!K32</f>
        <v>8</v>
      </c>
      <c r="L33" s="7">
        <f>L11+'Series 1-6'!L32</f>
        <v>26</v>
      </c>
      <c r="M33" s="7">
        <f>M11+'Series 1-6'!M32</f>
        <v>0</v>
      </c>
      <c r="N33" s="7">
        <f>N11+'Series 1-6'!N32</f>
        <v>1</v>
      </c>
      <c r="O33" s="7">
        <f>O11+'Series 1-6'!O32</f>
        <v>0</v>
      </c>
      <c r="P33" s="7">
        <f>P11+'Series 1-6'!P32</f>
        <v>0</v>
      </c>
      <c r="Q33" s="7">
        <f>Q11+'Series 1-6'!Q32</f>
        <v>1</v>
      </c>
      <c r="R33" s="7">
        <f>R11+'Series 1-6'!R32</f>
        <v>0</v>
      </c>
      <c r="S33" s="10">
        <f t="shared" si="12"/>
        <v>0.23809523809523808</v>
      </c>
      <c r="T33" s="10">
        <f t="shared" si="13"/>
        <v>0.61904761904761907</v>
      </c>
      <c r="U33" s="11">
        <f t="shared" si="11"/>
        <v>0.31944444444444442</v>
      </c>
      <c r="V33" s="22"/>
    </row>
    <row r="34" spans="1:22" ht="15" customHeight="1" x14ac:dyDescent="0.2">
      <c r="A34" s="6" t="s">
        <v>20</v>
      </c>
      <c r="B34" s="7">
        <f>B12+'Series 1-6'!B33</f>
        <v>6</v>
      </c>
      <c r="C34" s="7">
        <f>C12+'Series 1-6'!C33</f>
        <v>5</v>
      </c>
      <c r="D34" s="7">
        <f>D12+'Series 1-6'!D33</f>
        <v>0</v>
      </c>
      <c r="E34" s="7">
        <f>E12+'Series 1-6'!E33</f>
        <v>2</v>
      </c>
      <c r="F34" s="7">
        <f>F12+'Series 1-6'!F33</f>
        <v>0</v>
      </c>
      <c r="G34" s="7">
        <f>G12+'Series 1-6'!G33</f>
        <v>0</v>
      </c>
      <c r="H34" s="7">
        <f>H12+'Series 1-6'!H33</f>
        <v>0</v>
      </c>
      <c r="I34" s="7">
        <f>I12+'Series 1-6'!I33</f>
        <v>0</v>
      </c>
      <c r="J34" s="9">
        <f t="shared" si="14"/>
        <v>0</v>
      </c>
      <c r="K34" s="7">
        <f>K12+'Series 1-6'!K33</f>
        <v>2</v>
      </c>
      <c r="L34" s="7">
        <f>L12+'Series 1-6'!L33</f>
        <v>1</v>
      </c>
      <c r="M34" s="7">
        <f>M12+'Series 1-6'!M33</f>
        <v>0</v>
      </c>
      <c r="N34" s="7">
        <f>N12+'Series 1-6'!N33</f>
        <v>0</v>
      </c>
      <c r="O34" s="7">
        <f>O12+'Series 1-6'!O33</f>
        <v>0</v>
      </c>
      <c r="P34" s="7">
        <f>P12+'Series 1-6'!P33</f>
        <v>0</v>
      </c>
      <c r="Q34" s="7">
        <f>Q12+'Series 1-6'!Q33</f>
        <v>0</v>
      </c>
      <c r="R34" s="7">
        <f>R12+'Series 1-6'!R33</f>
        <v>0</v>
      </c>
      <c r="S34" s="10">
        <f t="shared" si="12"/>
        <v>0</v>
      </c>
      <c r="T34" s="10">
        <f t="shared" si="13"/>
        <v>0</v>
      </c>
      <c r="U34" s="11">
        <f t="shared" si="11"/>
        <v>0.2857142857142857</v>
      </c>
      <c r="V34" s="22"/>
    </row>
    <row r="35" spans="1:22" ht="15" customHeight="1" x14ac:dyDescent="0.2">
      <c r="A35" s="6" t="s">
        <v>31</v>
      </c>
      <c r="B35" s="7">
        <f>B13+'Series 1-6'!B34</f>
        <v>54</v>
      </c>
      <c r="C35" s="7">
        <f>C13+'Series 1-6'!C34</f>
        <v>179</v>
      </c>
      <c r="D35" s="7">
        <f>D13+'Series 1-6'!D34</f>
        <v>59</v>
      </c>
      <c r="E35" s="7">
        <f>E13+'Series 1-6'!E34</f>
        <v>37</v>
      </c>
      <c r="F35" s="7">
        <f>F13+'Series 1-6'!F34</f>
        <v>21</v>
      </c>
      <c r="G35" s="7">
        <f>G13+'Series 1-6'!G34</f>
        <v>12</v>
      </c>
      <c r="H35" s="7">
        <f>H13+'Series 1-6'!H34</f>
        <v>1</v>
      </c>
      <c r="I35" s="7">
        <f>I13+'Series 1-6'!I34</f>
        <v>12</v>
      </c>
      <c r="J35" s="9">
        <f t="shared" si="14"/>
        <v>109</v>
      </c>
      <c r="K35" s="7">
        <f>K13+'Series 1-6'!K34</f>
        <v>35</v>
      </c>
      <c r="L35" s="7">
        <f>L13+'Series 1-6'!L34</f>
        <v>54</v>
      </c>
      <c r="M35" s="7">
        <f>M13+'Series 1-6'!M34</f>
        <v>0</v>
      </c>
      <c r="N35" s="7">
        <f>N13+'Series 1-6'!N34</f>
        <v>0</v>
      </c>
      <c r="O35" s="7">
        <f>O13+'Series 1-6'!O34</f>
        <v>4</v>
      </c>
      <c r="P35" s="7">
        <f>P13+'Series 1-6'!P34</f>
        <v>0</v>
      </c>
      <c r="Q35" s="7">
        <f>Q13+'Series 1-6'!Q34</f>
        <v>10</v>
      </c>
      <c r="R35" s="7">
        <f>R13+'Series 1-6'!R34</f>
        <v>1</v>
      </c>
      <c r="S35" s="10">
        <f t="shared" si="12"/>
        <v>0.32960893854748602</v>
      </c>
      <c r="T35" s="10">
        <f t="shared" si="13"/>
        <v>0.60893854748603349</v>
      </c>
      <c r="U35" s="11">
        <f t="shared" si="11"/>
        <v>0.43925233644859812</v>
      </c>
      <c r="V35" s="22"/>
    </row>
    <row r="36" spans="1:22" ht="15" customHeight="1" x14ac:dyDescent="0.2">
      <c r="A36" s="6" t="s">
        <v>37</v>
      </c>
      <c r="B36" s="7">
        <f>B14+'Series 1-6'!B35</f>
        <v>37</v>
      </c>
      <c r="C36" s="7">
        <f>C14+'Series 1-6'!C35</f>
        <v>59</v>
      </c>
      <c r="D36" s="7">
        <f>D14+'Series 1-6'!D35</f>
        <v>14</v>
      </c>
      <c r="E36" s="7">
        <f>E14+'Series 1-6'!E35</f>
        <v>7</v>
      </c>
      <c r="F36" s="7">
        <f>F14+'Series 1-6'!F35</f>
        <v>8</v>
      </c>
      <c r="G36" s="7">
        <f>G14+'Series 1-6'!G35</f>
        <v>7</v>
      </c>
      <c r="H36" s="7">
        <f>H14+'Series 1-6'!H35</f>
        <v>0</v>
      </c>
      <c r="I36" s="7">
        <f>I14+'Series 1-6'!I35</f>
        <v>1</v>
      </c>
      <c r="J36" s="9">
        <f t="shared" si="14"/>
        <v>24</v>
      </c>
      <c r="K36" s="7">
        <f>K14+'Series 1-6'!K35</f>
        <v>7</v>
      </c>
      <c r="L36" s="7">
        <f>L14+'Series 1-6'!L35</f>
        <v>17</v>
      </c>
      <c r="M36" s="7">
        <f>M14+'Series 1-6'!M35</f>
        <v>0</v>
      </c>
      <c r="N36" s="7">
        <f>N14+'Series 1-6'!N35</f>
        <v>1</v>
      </c>
      <c r="O36" s="7">
        <f>O14+'Series 1-6'!O35</f>
        <v>0</v>
      </c>
      <c r="P36" s="7">
        <f>P14+'Series 1-6'!P35</f>
        <v>0</v>
      </c>
      <c r="Q36" s="7">
        <f>Q14+'Series 1-6'!Q35</f>
        <v>0</v>
      </c>
      <c r="R36" s="7">
        <f>R14+'Series 1-6'!R35</f>
        <v>0</v>
      </c>
      <c r="S36" s="10">
        <f t="shared" si="12"/>
        <v>0.23728813559322035</v>
      </c>
      <c r="T36" s="10">
        <f t="shared" si="13"/>
        <v>0.40677966101694918</v>
      </c>
      <c r="U36" s="11">
        <f t="shared" si="11"/>
        <v>0.31343283582089554</v>
      </c>
      <c r="V36" s="22"/>
    </row>
    <row r="37" spans="1:22" ht="15" customHeight="1" x14ac:dyDescent="0.2">
      <c r="A37" s="6" t="s">
        <v>21</v>
      </c>
      <c r="B37" s="7">
        <f>B15+'Series 1-6'!B36</f>
        <v>60</v>
      </c>
      <c r="C37" s="7">
        <f>C15+'Series 1-6'!C36</f>
        <v>192</v>
      </c>
      <c r="D37" s="7">
        <f>D15+'Series 1-6'!D36</f>
        <v>53</v>
      </c>
      <c r="E37" s="7">
        <f>E15+'Series 1-6'!E36</f>
        <v>26</v>
      </c>
      <c r="F37" s="7">
        <f>F15+'Series 1-6'!F36</f>
        <v>30</v>
      </c>
      <c r="G37" s="7">
        <f>G15+'Series 1-6'!G36</f>
        <v>10</v>
      </c>
      <c r="H37" s="7">
        <f>H15+'Series 1-6'!H36</f>
        <v>1</v>
      </c>
      <c r="I37" s="7">
        <f>I15+'Series 1-6'!I36</f>
        <v>9</v>
      </c>
      <c r="J37" s="9">
        <f t="shared" si="14"/>
        <v>92</v>
      </c>
      <c r="K37" s="7">
        <f>K15+'Series 1-6'!K36</f>
        <v>18</v>
      </c>
      <c r="L37" s="7">
        <f>L15+'Series 1-6'!L36</f>
        <v>49</v>
      </c>
      <c r="M37" s="7">
        <f>M15+'Series 1-6'!M36</f>
        <v>0</v>
      </c>
      <c r="N37" s="7">
        <f>N15+'Series 1-6'!N36</f>
        <v>2</v>
      </c>
      <c r="O37" s="7">
        <f>O15+'Series 1-6'!O36</f>
        <v>5</v>
      </c>
      <c r="P37" s="7">
        <f>P15+'Series 1-6'!P36</f>
        <v>0</v>
      </c>
      <c r="Q37" s="7">
        <f>Q15+'Series 1-6'!Q36</f>
        <v>2</v>
      </c>
      <c r="R37" s="7">
        <f>R15+'Series 1-6'!R36</f>
        <v>0</v>
      </c>
      <c r="S37" s="10">
        <f>IF(C37=0,0,D37/C37)</f>
        <v>0.27604166666666669</v>
      </c>
      <c r="T37" s="10">
        <f>IF(C37=0,0,J37/C37)</f>
        <v>0.47916666666666669</v>
      </c>
      <c r="U37" s="11">
        <f t="shared" si="11"/>
        <v>0.33490566037735847</v>
      </c>
      <c r="V37" s="22"/>
    </row>
    <row r="38" spans="1:22" ht="15" customHeight="1" x14ac:dyDescent="0.2">
      <c r="A38" s="6" t="s">
        <v>22</v>
      </c>
      <c r="B38" s="7">
        <f>B16+'Series 1-6'!B37</f>
        <v>27</v>
      </c>
      <c r="C38" s="7">
        <f>C16+'Series 1-6'!C37</f>
        <v>41</v>
      </c>
      <c r="D38" s="7">
        <f>D16+'Series 1-6'!D37</f>
        <v>13</v>
      </c>
      <c r="E38" s="7">
        <f>E16+'Series 1-6'!E37</f>
        <v>4</v>
      </c>
      <c r="F38" s="7">
        <f>F16+'Series 1-6'!F37</f>
        <v>12</v>
      </c>
      <c r="G38" s="7">
        <f>G16+'Series 1-6'!G37</f>
        <v>1</v>
      </c>
      <c r="H38" s="7">
        <f>H16+'Series 1-6'!H37</f>
        <v>0</v>
      </c>
      <c r="I38" s="7">
        <f>I16+'Series 1-6'!I37</f>
        <v>0</v>
      </c>
      <c r="J38" s="9">
        <f t="shared" si="14"/>
        <v>14</v>
      </c>
      <c r="K38" s="7">
        <f>K16+'Series 1-6'!K37</f>
        <v>3</v>
      </c>
      <c r="L38" s="7">
        <f>L16+'Series 1-6'!L37</f>
        <v>10</v>
      </c>
      <c r="M38" s="7">
        <f>M16+'Series 1-6'!M37</f>
        <v>0</v>
      </c>
      <c r="N38" s="7">
        <f>N16+'Series 1-6'!N37</f>
        <v>0</v>
      </c>
      <c r="O38" s="7">
        <f>O16+'Series 1-6'!O37</f>
        <v>2</v>
      </c>
      <c r="P38" s="7">
        <f>P16+'Series 1-6'!P37</f>
        <v>0</v>
      </c>
      <c r="Q38" s="7">
        <f>Q16+'Series 1-6'!Q37</f>
        <v>0</v>
      </c>
      <c r="R38" s="7">
        <f>R16+'Series 1-6'!R37</f>
        <v>0</v>
      </c>
      <c r="S38" s="10">
        <f t="shared" ref="S38:S39" si="15">IF(C38=0,0,D38/C38)</f>
        <v>0.31707317073170732</v>
      </c>
      <c r="T38" s="10">
        <f t="shared" ref="T38:T39" si="16">IF(C38=0,0,J38/C38)</f>
        <v>0.34146341463414637</v>
      </c>
      <c r="U38" s="11">
        <f t="shared" si="11"/>
        <v>0.36363636363636365</v>
      </c>
      <c r="V38" s="22"/>
    </row>
    <row r="39" spans="1:22" ht="15" customHeight="1" x14ac:dyDescent="0.2">
      <c r="A39" s="6" t="s">
        <v>38</v>
      </c>
      <c r="B39" s="7">
        <f>B17+'Series 1-6'!B38</f>
        <v>21</v>
      </c>
      <c r="C39" s="7">
        <f>C17+'Series 1-6'!C38</f>
        <v>19</v>
      </c>
      <c r="D39" s="7">
        <f>D17+'Series 1-6'!D38</f>
        <v>6</v>
      </c>
      <c r="E39" s="7">
        <f>E17+'Series 1-6'!E38</f>
        <v>1</v>
      </c>
      <c r="F39" s="7">
        <f>F17+'Series 1-6'!F38</f>
        <v>5</v>
      </c>
      <c r="G39" s="7">
        <f>G17+'Series 1-6'!G38</f>
        <v>1</v>
      </c>
      <c r="H39" s="7">
        <f>H17+'Series 1-6'!H38</f>
        <v>0</v>
      </c>
      <c r="I39" s="7">
        <f>I17+'Series 1-6'!I38</f>
        <v>1</v>
      </c>
      <c r="J39" s="9">
        <f t="shared" si="14"/>
        <v>10</v>
      </c>
      <c r="K39" s="7">
        <f>K17+'Series 1-6'!K38</f>
        <v>3</v>
      </c>
      <c r="L39" s="7">
        <f>L17+'Series 1-6'!L38</f>
        <v>5</v>
      </c>
      <c r="M39" s="7">
        <f>M17+'Series 1-6'!M38</f>
        <v>0</v>
      </c>
      <c r="N39" s="7">
        <f>N17+'Series 1-6'!N38</f>
        <v>0</v>
      </c>
      <c r="O39" s="7">
        <f>O17+'Series 1-6'!O38</f>
        <v>0</v>
      </c>
      <c r="P39" s="7">
        <f>P17+'Series 1-6'!P38</f>
        <v>0</v>
      </c>
      <c r="Q39" s="7">
        <f>Q17+'Series 1-6'!Q38</f>
        <v>0</v>
      </c>
      <c r="R39" s="7">
        <f>R17+'Series 1-6'!R38</f>
        <v>0</v>
      </c>
      <c r="S39" s="10">
        <f t="shared" si="15"/>
        <v>0.31578947368421051</v>
      </c>
      <c r="T39" s="10">
        <f t="shared" si="16"/>
        <v>0.52631578947368418</v>
      </c>
      <c r="U39" s="11">
        <f t="shared" si="11"/>
        <v>0.40909090909090912</v>
      </c>
      <c r="V39" s="22"/>
    </row>
    <row r="40" spans="1:22" ht="15" customHeight="1" x14ac:dyDescent="0.2">
      <c r="A40" s="6" t="s">
        <v>23</v>
      </c>
      <c r="B40" s="7">
        <f>B18+'Series 1-6'!B39</f>
        <v>57</v>
      </c>
      <c r="C40" s="7">
        <f>C18+'Series 1-6'!C39</f>
        <v>222</v>
      </c>
      <c r="D40" s="7">
        <f>D18+'Series 1-6'!D39</f>
        <v>63</v>
      </c>
      <c r="E40" s="7">
        <f>E18+'Series 1-6'!E39</f>
        <v>52</v>
      </c>
      <c r="F40" s="7">
        <f>F18+'Series 1-6'!F39</f>
        <v>49</v>
      </c>
      <c r="G40" s="7">
        <f>G18+'Series 1-6'!G39</f>
        <v>10</v>
      </c>
      <c r="H40" s="7">
        <f>H18+'Series 1-6'!H39</f>
        <v>0</v>
      </c>
      <c r="I40" s="7">
        <f>I18+'Series 1-6'!I39</f>
        <v>21</v>
      </c>
      <c r="J40" s="9">
        <f t="shared" si="14"/>
        <v>136</v>
      </c>
      <c r="K40" s="7">
        <f>K18+'Series 1-6'!K39</f>
        <v>35</v>
      </c>
      <c r="L40" s="7">
        <f>L18+'Series 1-6'!L39</f>
        <v>64</v>
      </c>
      <c r="M40" s="7">
        <f>M18+'Series 1-6'!M39</f>
        <v>0</v>
      </c>
      <c r="N40" s="7">
        <f>N18+'Series 1-6'!N39</f>
        <v>1</v>
      </c>
      <c r="O40" s="7">
        <f>O18+'Series 1-6'!O39</f>
        <v>8</v>
      </c>
      <c r="P40" s="7">
        <f>P18+'Series 1-6'!P39</f>
        <v>0</v>
      </c>
      <c r="Q40" s="7">
        <f>Q18+'Series 1-6'!Q39</f>
        <v>0</v>
      </c>
      <c r="R40" s="7">
        <f>R18+'Series 1-6'!R39</f>
        <v>1</v>
      </c>
      <c r="S40" s="10">
        <f>IF(C40=0,0,D40/C40)</f>
        <v>0.28378378378378377</v>
      </c>
      <c r="T40" s="10">
        <f>IF(C40=0,0,J40/C40)</f>
        <v>0.61261261261261257</v>
      </c>
      <c r="U40" s="11">
        <f t="shared" si="11"/>
        <v>0.37984496124031009</v>
      </c>
      <c r="V40" s="22"/>
    </row>
    <row r="41" spans="1:22" ht="15" customHeight="1" x14ac:dyDescent="0.2">
      <c r="A41" s="13" t="s">
        <v>43</v>
      </c>
      <c r="B41" s="7">
        <f>B19</f>
        <v>4</v>
      </c>
      <c r="C41" s="7">
        <f t="shared" ref="C41:I41" si="17">C19</f>
        <v>13</v>
      </c>
      <c r="D41" s="7">
        <f t="shared" si="17"/>
        <v>1</v>
      </c>
      <c r="E41" s="7">
        <f t="shared" si="17"/>
        <v>2</v>
      </c>
      <c r="F41" s="7">
        <f t="shared" si="17"/>
        <v>0</v>
      </c>
      <c r="G41" s="7">
        <f t="shared" si="17"/>
        <v>1</v>
      </c>
      <c r="H41" s="7">
        <f t="shared" si="17"/>
        <v>0</v>
      </c>
      <c r="I41" s="7">
        <f t="shared" si="17"/>
        <v>0</v>
      </c>
      <c r="J41" s="9">
        <f t="shared" si="14"/>
        <v>2</v>
      </c>
      <c r="K41" s="7">
        <f t="shared" ref="K41:R41" si="18">K19</f>
        <v>0</v>
      </c>
      <c r="L41" s="7">
        <f t="shared" si="18"/>
        <v>5</v>
      </c>
      <c r="M41" s="7">
        <f t="shared" si="18"/>
        <v>0</v>
      </c>
      <c r="N41" s="7">
        <f t="shared" si="18"/>
        <v>0</v>
      </c>
      <c r="O41" s="7">
        <f t="shared" si="18"/>
        <v>0</v>
      </c>
      <c r="P41" s="7">
        <f t="shared" si="18"/>
        <v>0</v>
      </c>
      <c r="Q41" s="7">
        <f t="shared" si="18"/>
        <v>0</v>
      </c>
      <c r="R41" s="7">
        <f t="shared" si="18"/>
        <v>0</v>
      </c>
      <c r="S41" s="10">
        <f>IF(C41=0,0,D41/C41)</f>
        <v>7.6923076923076927E-2</v>
      </c>
      <c r="T41" s="10">
        <f>IF(C41=0,0,J41/C41)</f>
        <v>0.15384615384615385</v>
      </c>
      <c r="U41" s="11">
        <f t="shared" ref="U41" si="19">IF(C41=0,0,(D41+K41)/(C41+K41+N41))</f>
        <v>7.6923076923076927E-2</v>
      </c>
      <c r="V41" s="22"/>
    </row>
    <row r="42" spans="1:22" ht="15" customHeight="1" x14ac:dyDescent="0.2">
      <c r="A42" s="13" t="s">
        <v>24</v>
      </c>
      <c r="B42" s="7">
        <f>B20+'Series 1-6'!B40</f>
        <v>60</v>
      </c>
      <c r="C42" s="7">
        <f>C20+'Series 1-6'!C40</f>
        <v>128</v>
      </c>
      <c r="D42" s="7">
        <f>D20+'Series 1-6'!D40</f>
        <v>19</v>
      </c>
      <c r="E42" s="7">
        <f>E20+'Series 1-6'!E40</f>
        <v>4</v>
      </c>
      <c r="F42" s="7">
        <f>F20+'Series 1-6'!F40</f>
        <v>7</v>
      </c>
      <c r="G42" s="7">
        <f>G20+'Series 1-6'!G40</f>
        <v>3</v>
      </c>
      <c r="H42" s="7">
        <f>H20+'Series 1-6'!H40</f>
        <v>0</v>
      </c>
      <c r="I42" s="7">
        <f>I20+'Series 1-6'!I40</f>
        <v>0</v>
      </c>
      <c r="J42" s="9">
        <f t="shared" si="14"/>
        <v>22</v>
      </c>
      <c r="K42" s="7">
        <f>K20+'Series 1-6'!K40</f>
        <v>4</v>
      </c>
      <c r="L42" s="7">
        <f>L20+'Series 1-6'!L40</f>
        <v>62</v>
      </c>
      <c r="M42" s="7">
        <f>M20+'Series 1-6'!M40</f>
        <v>23</v>
      </c>
      <c r="N42" s="7">
        <f>N20+'Series 1-6'!N40</f>
        <v>1</v>
      </c>
      <c r="O42" s="7">
        <f>O20+'Series 1-6'!O40</f>
        <v>4</v>
      </c>
      <c r="P42" s="7">
        <f>P20+'Series 1-6'!P40</f>
        <v>3</v>
      </c>
      <c r="Q42" s="7">
        <f>Q20+'Series 1-6'!Q40</f>
        <v>0</v>
      </c>
      <c r="R42" s="7">
        <f>R20+'Series 1-6'!R40</f>
        <v>0</v>
      </c>
      <c r="S42" s="10">
        <f>IF(C42=0,0,D42/C42)</f>
        <v>0.1484375</v>
      </c>
      <c r="T42" s="10">
        <f>IF(C42=0,0,J42/C42)</f>
        <v>0.171875</v>
      </c>
      <c r="U42" s="11">
        <f t="shared" si="11"/>
        <v>0.17293233082706766</v>
      </c>
      <c r="V42" s="22"/>
    </row>
    <row r="43" spans="1:22" ht="15" customHeight="1" thickBot="1" x14ac:dyDescent="0.25">
      <c r="A43" s="16" t="s">
        <v>25</v>
      </c>
      <c r="B43" s="17">
        <v>60</v>
      </c>
      <c r="C43" s="17">
        <f t="shared" ref="C43:R43" si="20">SUM(C25:C42)</f>
        <v>2069</v>
      </c>
      <c r="D43" s="17">
        <f t="shared" si="20"/>
        <v>547</v>
      </c>
      <c r="E43" s="17">
        <f t="shared" si="20"/>
        <v>314</v>
      </c>
      <c r="F43" s="17">
        <f t="shared" si="20"/>
        <v>302</v>
      </c>
      <c r="G43" s="17">
        <f t="shared" si="20"/>
        <v>105</v>
      </c>
      <c r="H43" s="17">
        <f t="shared" si="20"/>
        <v>9</v>
      </c>
      <c r="I43" s="17">
        <f t="shared" si="20"/>
        <v>103</v>
      </c>
      <c r="J43" s="17">
        <f t="shared" si="20"/>
        <v>979</v>
      </c>
      <c r="K43" s="17">
        <f t="shared" si="20"/>
        <v>261</v>
      </c>
      <c r="L43" s="17">
        <f t="shared" si="20"/>
        <v>579</v>
      </c>
      <c r="M43" s="17">
        <f t="shared" si="20"/>
        <v>24</v>
      </c>
      <c r="N43" s="17">
        <f t="shared" si="20"/>
        <v>14</v>
      </c>
      <c r="O43" s="17">
        <f t="shared" si="20"/>
        <v>58</v>
      </c>
      <c r="P43" s="17">
        <f t="shared" si="20"/>
        <v>25</v>
      </c>
      <c r="Q43" s="17">
        <f t="shared" si="20"/>
        <v>35</v>
      </c>
      <c r="R43" s="17">
        <f t="shared" si="20"/>
        <v>4</v>
      </c>
      <c r="S43" s="18">
        <f t="shared" ref="S43" si="21">IF(C43=0,0,D43/C43)</f>
        <v>0.26437892701788301</v>
      </c>
      <c r="T43" s="18">
        <f t="shared" ref="T43" si="22">IF(C43=0,0,J43/C43)</f>
        <v>0.47317544707588205</v>
      </c>
      <c r="U43" s="19">
        <f t="shared" ref="U43" si="23">IF(C43=0,0,(D43+K43)/(C43+K43))</f>
        <v>0.34678111587982835</v>
      </c>
    </row>
    <row r="44" spans="1:22" x14ac:dyDescent="0.2">
      <c r="A44" s="21"/>
    </row>
  </sheetData>
  <printOptions horizontalCentered="1"/>
  <pageMargins left="0.25" right="0.25" top="0.5" bottom="0.5" header="0" footer="0"/>
  <pageSetup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1"/>
  <sheetViews>
    <sheetView topLeftCell="A16" zoomScaleNormal="100" workbookViewId="0">
      <selection activeCell="A2" sqref="A2"/>
    </sheetView>
  </sheetViews>
  <sheetFormatPr defaultRowHeight="12.75" x14ac:dyDescent="0.2"/>
  <cols>
    <col min="1" max="1" width="20.7109375" customWidth="1"/>
    <col min="2" max="2" width="6.7109375" customWidth="1"/>
    <col min="3" max="21" width="6.7109375" style="1" customWidth="1"/>
  </cols>
  <sheetData>
    <row r="1" spans="1:22" ht="15" customHeight="1" thickBot="1" x14ac:dyDescent="0.25">
      <c r="A1" s="30" t="s">
        <v>52</v>
      </c>
    </row>
    <row r="2" spans="1:22" ht="15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34</v>
      </c>
      <c r="N2" s="4" t="s">
        <v>35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5" t="s">
        <v>18</v>
      </c>
    </row>
    <row r="3" spans="1:22" ht="15" customHeight="1" x14ac:dyDescent="0.2">
      <c r="A3" s="6" t="s">
        <v>27</v>
      </c>
      <c r="B3" s="7">
        <v>25</v>
      </c>
      <c r="C3" s="8">
        <v>82</v>
      </c>
      <c r="D3" s="8">
        <v>21</v>
      </c>
      <c r="E3" s="8">
        <v>15</v>
      </c>
      <c r="F3" s="8">
        <v>18</v>
      </c>
      <c r="G3" s="8">
        <v>3</v>
      </c>
      <c r="H3" s="8">
        <v>0</v>
      </c>
      <c r="I3" s="8">
        <v>8</v>
      </c>
      <c r="J3" s="9">
        <f t="shared" ref="J3:J23" si="0">D3+G3+2*H3+3*I3</f>
        <v>48</v>
      </c>
      <c r="K3" s="8">
        <v>13</v>
      </c>
      <c r="L3" s="8">
        <v>21</v>
      </c>
      <c r="M3" s="8">
        <v>0</v>
      </c>
      <c r="N3" s="8">
        <v>0</v>
      </c>
      <c r="O3" s="8">
        <v>4</v>
      </c>
      <c r="P3" s="8">
        <v>0</v>
      </c>
      <c r="Q3" s="8">
        <v>0</v>
      </c>
      <c r="R3" s="8">
        <v>0</v>
      </c>
      <c r="S3" s="10">
        <f t="shared" ref="S3:S24" si="1">IF(C3=0,0,D3/C3)</f>
        <v>0.25609756097560976</v>
      </c>
      <c r="T3" s="10">
        <f t="shared" ref="T3:T24" si="2">IF(C3=0,0,J3/C3)</f>
        <v>0.58536585365853655</v>
      </c>
      <c r="U3" s="11">
        <f>IF(C3=0,0,(D3+K3)/(C3+K3+N3))</f>
        <v>0.35789473684210527</v>
      </c>
      <c r="V3" s="12"/>
    </row>
    <row r="4" spans="1:22" ht="15" customHeight="1" x14ac:dyDescent="0.2">
      <c r="A4" s="6" t="s">
        <v>28</v>
      </c>
      <c r="B4" s="7">
        <v>7</v>
      </c>
      <c r="C4" s="8">
        <v>19</v>
      </c>
      <c r="D4" s="8">
        <v>5</v>
      </c>
      <c r="E4" s="8">
        <v>2</v>
      </c>
      <c r="F4" s="8">
        <v>5</v>
      </c>
      <c r="G4" s="8">
        <v>3</v>
      </c>
      <c r="H4" s="8">
        <v>0</v>
      </c>
      <c r="I4" s="8">
        <v>1</v>
      </c>
      <c r="J4" s="9">
        <f t="shared" si="0"/>
        <v>11</v>
      </c>
      <c r="K4" s="8">
        <v>1</v>
      </c>
      <c r="L4" s="8">
        <v>4</v>
      </c>
      <c r="M4" s="8">
        <v>0</v>
      </c>
      <c r="N4" s="8">
        <v>0</v>
      </c>
      <c r="O4" s="8">
        <v>1</v>
      </c>
      <c r="P4" s="8">
        <v>1</v>
      </c>
      <c r="Q4" s="8">
        <v>0</v>
      </c>
      <c r="R4" s="8">
        <v>0</v>
      </c>
      <c r="S4" s="10">
        <f>IF(C4=0,0,D4/C4)</f>
        <v>0.26315789473684209</v>
      </c>
      <c r="T4" s="10">
        <f>IF(C4=0,0,J4/C4)</f>
        <v>0.57894736842105265</v>
      </c>
      <c r="U4" s="11">
        <f t="shared" ref="U4:U23" si="3">IF(C4=0,0,(D4+K4)/(C4+K4+N4))</f>
        <v>0.3</v>
      </c>
      <c r="V4" s="12"/>
    </row>
    <row r="5" spans="1:22" ht="15" customHeight="1" x14ac:dyDescent="0.2">
      <c r="A5" s="6" t="s">
        <v>29</v>
      </c>
      <c r="B5" s="7">
        <v>23</v>
      </c>
      <c r="C5" s="8">
        <v>69</v>
      </c>
      <c r="D5" s="8">
        <v>23</v>
      </c>
      <c r="E5" s="8">
        <v>14</v>
      </c>
      <c r="F5" s="8">
        <v>18</v>
      </c>
      <c r="G5" s="8">
        <v>1</v>
      </c>
      <c r="H5" s="8">
        <v>1</v>
      </c>
      <c r="I5" s="8">
        <v>6</v>
      </c>
      <c r="J5" s="9">
        <f t="shared" si="0"/>
        <v>44</v>
      </c>
      <c r="K5" s="8">
        <v>9</v>
      </c>
      <c r="L5" s="8">
        <v>15</v>
      </c>
      <c r="M5" s="8">
        <v>0</v>
      </c>
      <c r="N5" s="8">
        <v>1</v>
      </c>
      <c r="O5" s="8">
        <v>1</v>
      </c>
      <c r="P5" s="8">
        <v>0</v>
      </c>
      <c r="Q5" s="8">
        <v>0</v>
      </c>
      <c r="R5" s="8">
        <v>0</v>
      </c>
      <c r="S5" s="10">
        <f t="shared" si="1"/>
        <v>0.33333333333333331</v>
      </c>
      <c r="T5" s="10">
        <f t="shared" si="2"/>
        <v>0.6376811594202898</v>
      </c>
      <c r="U5" s="11">
        <f t="shared" si="3"/>
        <v>0.4050632911392405</v>
      </c>
      <c r="V5" s="12"/>
    </row>
    <row r="6" spans="1:22" ht="15" customHeight="1" x14ac:dyDescent="0.2">
      <c r="A6" s="6" t="s">
        <v>19</v>
      </c>
      <c r="B6" s="7">
        <v>26</v>
      </c>
      <c r="C6" s="8">
        <v>112</v>
      </c>
      <c r="D6" s="8">
        <v>33</v>
      </c>
      <c r="E6" s="8">
        <v>19</v>
      </c>
      <c r="F6" s="8">
        <v>10</v>
      </c>
      <c r="G6" s="8">
        <v>7</v>
      </c>
      <c r="H6" s="8">
        <v>2</v>
      </c>
      <c r="I6" s="8">
        <v>0</v>
      </c>
      <c r="J6" s="9">
        <f t="shared" si="0"/>
        <v>44</v>
      </c>
      <c r="K6" s="8">
        <v>6</v>
      </c>
      <c r="L6" s="8">
        <v>17</v>
      </c>
      <c r="M6" s="8">
        <v>0</v>
      </c>
      <c r="N6" s="8">
        <v>1</v>
      </c>
      <c r="O6" s="8">
        <v>5</v>
      </c>
      <c r="P6" s="8">
        <v>3</v>
      </c>
      <c r="Q6" s="8">
        <v>4</v>
      </c>
      <c r="R6" s="8">
        <v>0</v>
      </c>
      <c r="S6" s="10">
        <f t="shared" si="1"/>
        <v>0.29464285714285715</v>
      </c>
      <c r="T6" s="10">
        <f t="shared" si="2"/>
        <v>0.39285714285714285</v>
      </c>
      <c r="U6" s="11">
        <f t="shared" si="3"/>
        <v>0.32773109243697479</v>
      </c>
      <c r="V6" s="12"/>
    </row>
    <row r="7" spans="1:22" ht="15" customHeight="1" x14ac:dyDescent="0.2">
      <c r="A7" s="6" t="s">
        <v>40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9">
        <f t="shared" si="0"/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1"/>
        <v>0</v>
      </c>
      <c r="T7" s="10">
        <f t="shared" si="2"/>
        <v>0</v>
      </c>
      <c r="U7" s="11">
        <f t="shared" si="3"/>
        <v>0</v>
      </c>
      <c r="V7" s="12"/>
    </row>
    <row r="8" spans="1:22" ht="15" customHeight="1" x14ac:dyDescent="0.2">
      <c r="A8" s="6" t="s">
        <v>36</v>
      </c>
      <c r="B8" s="7">
        <v>23</v>
      </c>
      <c r="C8" s="8">
        <v>58</v>
      </c>
      <c r="D8" s="8">
        <v>18</v>
      </c>
      <c r="E8" s="8">
        <v>10</v>
      </c>
      <c r="F8" s="8">
        <v>8</v>
      </c>
      <c r="G8" s="8">
        <v>3</v>
      </c>
      <c r="H8" s="8">
        <v>1</v>
      </c>
      <c r="I8" s="8">
        <v>1</v>
      </c>
      <c r="J8" s="9">
        <f t="shared" si="0"/>
        <v>26</v>
      </c>
      <c r="K8" s="8">
        <v>8</v>
      </c>
      <c r="L8" s="8">
        <v>13</v>
      </c>
      <c r="M8" s="8">
        <v>1</v>
      </c>
      <c r="N8" s="8">
        <v>1</v>
      </c>
      <c r="O8" s="8">
        <v>1</v>
      </c>
      <c r="P8" s="8">
        <v>1</v>
      </c>
      <c r="Q8" s="8">
        <v>0</v>
      </c>
      <c r="R8" s="8">
        <v>0</v>
      </c>
      <c r="S8" s="10">
        <f t="shared" si="1"/>
        <v>0.31034482758620691</v>
      </c>
      <c r="T8" s="10">
        <f t="shared" si="2"/>
        <v>0.44827586206896552</v>
      </c>
      <c r="U8" s="11">
        <f t="shared" si="3"/>
        <v>0.38805970149253732</v>
      </c>
      <c r="V8" s="12"/>
    </row>
    <row r="9" spans="1:22" ht="15" customHeight="1" x14ac:dyDescent="0.2">
      <c r="A9" s="6" t="s">
        <v>30</v>
      </c>
      <c r="B9" s="7">
        <v>9</v>
      </c>
      <c r="C9" s="8">
        <v>21</v>
      </c>
      <c r="D9" s="8">
        <v>6</v>
      </c>
      <c r="E9" s="8">
        <v>4</v>
      </c>
      <c r="F9" s="8">
        <v>3</v>
      </c>
      <c r="G9" s="8">
        <v>1</v>
      </c>
      <c r="H9" s="8">
        <v>0</v>
      </c>
      <c r="I9" s="8">
        <v>2</v>
      </c>
      <c r="J9" s="9">
        <f t="shared" si="0"/>
        <v>13</v>
      </c>
      <c r="K9" s="8">
        <v>3</v>
      </c>
      <c r="L9" s="8">
        <v>3</v>
      </c>
      <c r="M9" s="8">
        <v>0</v>
      </c>
      <c r="N9" s="8">
        <v>0</v>
      </c>
      <c r="O9" s="8">
        <v>0</v>
      </c>
      <c r="P9" s="8">
        <v>1</v>
      </c>
      <c r="Q9" s="8">
        <v>0</v>
      </c>
      <c r="R9" s="8">
        <v>0</v>
      </c>
      <c r="S9" s="10">
        <f t="shared" si="1"/>
        <v>0.2857142857142857</v>
      </c>
      <c r="T9" s="10">
        <f t="shared" si="2"/>
        <v>0.61904761904761907</v>
      </c>
      <c r="U9" s="11">
        <f t="shared" si="3"/>
        <v>0.375</v>
      </c>
      <c r="V9" s="12"/>
    </row>
    <row r="10" spans="1:22" ht="15" customHeight="1" x14ac:dyDescent="0.2">
      <c r="A10" s="6" t="s">
        <v>32</v>
      </c>
      <c r="B10" s="7">
        <v>27</v>
      </c>
      <c r="C10" s="8">
        <v>99</v>
      </c>
      <c r="D10" s="8">
        <v>16</v>
      </c>
      <c r="E10" s="8">
        <v>7</v>
      </c>
      <c r="F10" s="8">
        <v>7</v>
      </c>
      <c r="G10" s="8">
        <v>2</v>
      </c>
      <c r="H10" s="8">
        <v>0</v>
      </c>
      <c r="I10" s="8">
        <v>0</v>
      </c>
      <c r="J10" s="9">
        <f t="shared" si="0"/>
        <v>18</v>
      </c>
      <c r="K10" s="8">
        <v>10</v>
      </c>
      <c r="L10" s="8">
        <v>35</v>
      </c>
      <c r="M10" s="8">
        <v>1</v>
      </c>
      <c r="N10" s="8">
        <v>0</v>
      </c>
      <c r="O10" s="8">
        <v>3</v>
      </c>
      <c r="P10" s="8">
        <v>1</v>
      </c>
      <c r="Q10" s="8">
        <v>0</v>
      </c>
      <c r="R10" s="8">
        <v>0</v>
      </c>
      <c r="S10" s="10">
        <f t="shared" si="1"/>
        <v>0.16161616161616163</v>
      </c>
      <c r="T10" s="10">
        <f t="shared" si="2"/>
        <v>0.18181818181818182</v>
      </c>
      <c r="U10" s="11">
        <f t="shared" si="3"/>
        <v>0.23853211009174313</v>
      </c>
      <c r="V10" s="12"/>
    </row>
    <row r="11" spans="1:22" ht="15" customHeight="1" x14ac:dyDescent="0.2">
      <c r="A11" s="6" t="s">
        <v>33</v>
      </c>
      <c r="B11" s="7">
        <v>15</v>
      </c>
      <c r="C11" s="8">
        <v>24</v>
      </c>
      <c r="D11" s="8">
        <v>8</v>
      </c>
      <c r="E11" s="8">
        <v>4</v>
      </c>
      <c r="F11" s="8">
        <v>0</v>
      </c>
      <c r="G11" s="8">
        <v>1</v>
      </c>
      <c r="H11" s="8">
        <v>0</v>
      </c>
      <c r="I11" s="8">
        <v>0</v>
      </c>
      <c r="J11" s="9">
        <f t="shared" si="0"/>
        <v>9</v>
      </c>
      <c r="K11" s="8">
        <v>2</v>
      </c>
      <c r="L11" s="8">
        <v>6</v>
      </c>
      <c r="M11" s="8">
        <v>0</v>
      </c>
      <c r="N11" s="8">
        <v>0</v>
      </c>
      <c r="O11" s="8">
        <v>2</v>
      </c>
      <c r="P11" s="8">
        <v>0</v>
      </c>
      <c r="Q11" s="8">
        <v>1</v>
      </c>
      <c r="R11" s="8">
        <v>0</v>
      </c>
      <c r="S11" s="10">
        <f t="shared" si="1"/>
        <v>0.33333333333333331</v>
      </c>
      <c r="T11" s="10">
        <f t="shared" si="2"/>
        <v>0.375</v>
      </c>
      <c r="U11" s="11">
        <f t="shared" si="3"/>
        <v>0.38461538461538464</v>
      </c>
      <c r="V11" s="12"/>
    </row>
    <row r="12" spans="1:22" ht="15" customHeight="1" x14ac:dyDescent="0.2">
      <c r="A12" s="6" t="s">
        <v>20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9">
        <f t="shared" si="0"/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1"/>
        <v>0</v>
      </c>
      <c r="T12" s="10">
        <f t="shared" si="2"/>
        <v>0</v>
      </c>
      <c r="U12" s="11">
        <f t="shared" si="3"/>
        <v>0</v>
      </c>
      <c r="V12" s="12"/>
    </row>
    <row r="13" spans="1:22" ht="15" customHeight="1" x14ac:dyDescent="0.2">
      <c r="A13" s="6" t="s">
        <v>31</v>
      </c>
      <c r="B13" s="7">
        <v>23</v>
      </c>
      <c r="C13" s="8">
        <v>76</v>
      </c>
      <c r="D13" s="8">
        <v>22</v>
      </c>
      <c r="E13" s="8">
        <v>15</v>
      </c>
      <c r="F13" s="8">
        <v>16</v>
      </c>
      <c r="G13" s="8">
        <v>3</v>
      </c>
      <c r="H13" s="8">
        <v>0</v>
      </c>
      <c r="I13" s="8">
        <v>4</v>
      </c>
      <c r="J13" s="9">
        <f t="shared" si="0"/>
        <v>37</v>
      </c>
      <c r="K13" s="8">
        <v>11</v>
      </c>
      <c r="L13" s="8">
        <v>15</v>
      </c>
      <c r="M13" s="8">
        <v>0</v>
      </c>
      <c r="N13" s="8">
        <v>1</v>
      </c>
      <c r="O13" s="8">
        <v>0</v>
      </c>
      <c r="P13" s="8">
        <v>0</v>
      </c>
      <c r="Q13" s="8">
        <v>5</v>
      </c>
      <c r="R13" s="8">
        <v>0</v>
      </c>
      <c r="S13" s="10">
        <f>IF(C13=0,0,D13/C13)</f>
        <v>0.28947368421052633</v>
      </c>
      <c r="T13" s="10">
        <f>IF(C13=0,0,J13/C13)</f>
        <v>0.48684210526315791</v>
      </c>
      <c r="U13" s="11">
        <f t="shared" si="3"/>
        <v>0.375</v>
      </c>
      <c r="V13" s="12"/>
    </row>
    <row r="14" spans="1:22" ht="15" customHeight="1" x14ac:dyDescent="0.2">
      <c r="A14" s="6" t="s">
        <v>37</v>
      </c>
      <c r="B14" s="7">
        <v>20</v>
      </c>
      <c r="C14" s="8">
        <v>35</v>
      </c>
      <c r="D14" s="8">
        <v>6</v>
      </c>
      <c r="E14" s="8">
        <v>6</v>
      </c>
      <c r="F14" s="8">
        <v>4</v>
      </c>
      <c r="G14" s="8">
        <v>2</v>
      </c>
      <c r="H14" s="8">
        <v>0</v>
      </c>
      <c r="I14" s="8">
        <v>1</v>
      </c>
      <c r="J14" s="9">
        <f t="shared" si="0"/>
        <v>11</v>
      </c>
      <c r="K14" s="8">
        <v>6</v>
      </c>
      <c r="L14" s="8">
        <v>6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10">
        <f>IF(C14=0,0,D14/C14)</f>
        <v>0.17142857142857143</v>
      </c>
      <c r="T14" s="10">
        <f>IF(C14=0,0,J14/C14)</f>
        <v>0.31428571428571428</v>
      </c>
      <c r="U14" s="11">
        <f t="shared" si="3"/>
        <v>0.29268292682926828</v>
      </c>
      <c r="V14" s="12"/>
    </row>
    <row r="15" spans="1:22" ht="15" customHeight="1" x14ac:dyDescent="0.2">
      <c r="A15" s="6" t="s">
        <v>21</v>
      </c>
      <c r="B15" s="7">
        <v>27</v>
      </c>
      <c r="C15" s="8">
        <v>87</v>
      </c>
      <c r="D15" s="8">
        <v>28</v>
      </c>
      <c r="E15" s="8">
        <v>24</v>
      </c>
      <c r="F15" s="8">
        <v>30</v>
      </c>
      <c r="G15" s="8">
        <v>4</v>
      </c>
      <c r="H15" s="8">
        <v>0</v>
      </c>
      <c r="I15" s="8">
        <v>12</v>
      </c>
      <c r="J15" s="9">
        <f t="shared" si="0"/>
        <v>68</v>
      </c>
      <c r="K15" s="8">
        <v>14</v>
      </c>
      <c r="L15" s="8">
        <v>21</v>
      </c>
      <c r="M15" s="8">
        <v>0</v>
      </c>
      <c r="N15" s="8">
        <v>0</v>
      </c>
      <c r="O15" s="8">
        <v>5</v>
      </c>
      <c r="P15" s="8">
        <v>0</v>
      </c>
      <c r="Q15" s="8">
        <v>0</v>
      </c>
      <c r="R15" s="8">
        <v>0</v>
      </c>
      <c r="S15" s="10">
        <f t="shared" ref="S15:S16" si="4">IF(C15=0,0,D15/C15)</f>
        <v>0.32183908045977011</v>
      </c>
      <c r="T15" s="10">
        <f t="shared" ref="T15:T16" si="5">IF(C15=0,0,J15/C15)</f>
        <v>0.7816091954022989</v>
      </c>
      <c r="U15" s="11">
        <f t="shared" si="3"/>
        <v>0.41584158415841582</v>
      </c>
      <c r="V15" s="12"/>
    </row>
    <row r="16" spans="1:22" ht="15" customHeight="1" x14ac:dyDescent="0.2">
      <c r="A16" s="6" t="s">
        <v>22</v>
      </c>
      <c r="B16" s="7">
        <v>10</v>
      </c>
      <c r="C16" s="8">
        <v>15</v>
      </c>
      <c r="D16" s="8">
        <v>5</v>
      </c>
      <c r="E16" s="8">
        <v>2</v>
      </c>
      <c r="F16" s="8">
        <v>1</v>
      </c>
      <c r="G16" s="8">
        <v>2</v>
      </c>
      <c r="H16" s="8">
        <v>1</v>
      </c>
      <c r="I16" s="8">
        <v>0</v>
      </c>
      <c r="J16" s="9">
        <f t="shared" si="0"/>
        <v>9</v>
      </c>
      <c r="K16" s="8">
        <v>4</v>
      </c>
      <c r="L16" s="8">
        <v>5</v>
      </c>
      <c r="M16" s="8">
        <v>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10">
        <f t="shared" si="4"/>
        <v>0.33333333333333331</v>
      </c>
      <c r="T16" s="10">
        <f t="shared" si="5"/>
        <v>0.6</v>
      </c>
      <c r="U16" s="11">
        <f t="shared" si="3"/>
        <v>0.47368421052631576</v>
      </c>
      <c r="V16" s="12"/>
    </row>
    <row r="17" spans="1:22" ht="15" customHeight="1" x14ac:dyDescent="0.2">
      <c r="A17" s="6" t="s">
        <v>38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>
        <f t="shared" si="0"/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0">
        <f>IF(C17=0,0,D17/C17)</f>
        <v>0</v>
      </c>
      <c r="T17" s="10">
        <f>IF(C17=0,0,J17/C17)</f>
        <v>0</v>
      </c>
      <c r="U17" s="11">
        <f t="shared" si="3"/>
        <v>0</v>
      </c>
      <c r="V17" s="12"/>
    </row>
    <row r="18" spans="1:22" ht="15" customHeight="1" x14ac:dyDescent="0.2">
      <c r="A18" s="6" t="s">
        <v>23</v>
      </c>
      <c r="B18" s="7">
        <v>25</v>
      </c>
      <c r="C18" s="8">
        <v>92</v>
      </c>
      <c r="D18" s="8">
        <v>21</v>
      </c>
      <c r="E18" s="8">
        <v>22</v>
      </c>
      <c r="F18" s="8">
        <v>23</v>
      </c>
      <c r="G18" s="8">
        <v>2</v>
      </c>
      <c r="H18" s="8">
        <v>0</v>
      </c>
      <c r="I18" s="8">
        <v>13</v>
      </c>
      <c r="J18" s="9">
        <f t="shared" si="0"/>
        <v>62</v>
      </c>
      <c r="K18" s="8">
        <v>20</v>
      </c>
      <c r="L18" s="8">
        <v>32</v>
      </c>
      <c r="M18" s="8">
        <v>0</v>
      </c>
      <c r="N18" s="8">
        <v>0</v>
      </c>
      <c r="O18" s="8">
        <v>4</v>
      </c>
      <c r="P18" s="8">
        <v>0</v>
      </c>
      <c r="Q18" s="8">
        <v>0</v>
      </c>
      <c r="R18" s="8">
        <v>0</v>
      </c>
      <c r="S18" s="10">
        <f>IF(C18=0,0,D18/C18)</f>
        <v>0.22826086956521738</v>
      </c>
      <c r="T18" s="10">
        <f>IF(C18=0,0,J18/C18)</f>
        <v>0.67391304347826086</v>
      </c>
      <c r="U18" s="11">
        <f t="shared" si="3"/>
        <v>0.36607142857142855</v>
      </c>
      <c r="V18" s="12"/>
    </row>
    <row r="19" spans="1:22" ht="15" customHeight="1" x14ac:dyDescent="0.2">
      <c r="A19" s="13" t="s">
        <v>43</v>
      </c>
      <c r="B19" s="14">
        <v>3</v>
      </c>
      <c r="C19" s="15">
        <v>5</v>
      </c>
      <c r="D19" s="15">
        <v>1</v>
      </c>
      <c r="E19" s="15">
        <v>0</v>
      </c>
      <c r="F19" s="15">
        <v>2</v>
      </c>
      <c r="G19" s="15">
        <v>0</v>
      </c>
      <c r="H19" s="15">
        <v>0</v>
      </c>
      <c r="I19" s="15">
        <v>0</v>
      </c>
      <c r="J19" s="9">
        <f t="shared" si="0"/>
        <v>1</v>
      </c>
      <c r="K19" s="15">
        <v>0</v>
      </c>
      <c r="L19" s="15">
        <v>3</v>
      </c>
      <c r="M19" s="8">
        <v>0</v>
      </c>
      <c r="N19" s="8">
        <v>0</v>
      </c>
      <c r="O19" s="15">
        <v>0</v>
      </c>
      <c r="P19" s="15">
        <v>0</v>
      </c>
      <c r="Q19" s="8">
        <v>0</v>
      </c>
      <c r="R19" s="8">
        <v>0</v>
      </c>
      <c r="S19" s="10">
        <f>IF(C19=0,0,D19/C19)</f>
        <v>0.2</v>
      </c>
      <c r="T19" s="10">
        <f>IF(C19=0,0,J19/C19)</f>
        <v>0.2</v>
      </c>
      <c r="U19" s="11">
        <f t="shared" si="3"/>
        <v>0.2</v>
      </c>
      <c r="V19" s="12"/>
    </row>
    <row r="20" spans="1:22" ht="15" customHeight="1" x14ac:dyDescent="0.2">
      <c r="A20" s="13" t="s">
        <v>46</v>
      </c>
      <c r="B20" s="14">
        <v>13</v>
      </c>
      <c r="C20" s="15">
        <v>26</v>
      </c>
      <c r="D20" s="15">
        <v>12</v>
      </c>
      <c r="E20" s="15">
        <v>9</v>
      </c>
      <c r="F20" s="15">
        <v>12</v>
      </c>
      <c r="G20" s="15">
        <v>4</v>
      </c>
      <c r="H20" s="15">
        <v>1</v>
      </c>
      <c r="I20" s="15">
        <v>6</v>
      </c>
      <c r="J20" s="9">
        <f t="shared" si="0"/>
        <v>36</v>
      </c>
      <c r="K20" s="15">
        <v>3</v>
      </c>
      <c r="L20" s="15">
        <v>4</v>
      </c>
      <c r="M20" s="8">
        <v>0</v>
      </c>
      <c r="N20" s="8">
        <v>0</v>
      </c>
      <c r="O20" s="15">
        <v>0</v>
      </c>
      <c r="P20" s="15">
        <v>0</v>
      </c>
      <c r="Q20" s="8">
        <v>0</v>
      </c>
      <c r="R20" s="8">
        <v>0</v>
      </c>
      <c r="S20" s="10">
        <f t="shared" ref="S20:S22" si="6">IF(C20=0,0,D20/C20)</f>
        <v>0.46153846153846156</v>
      </c>
      <c r="T20" s="10">
        <f t="shared" ref="T20:T22" si="7">IF(C20=0,0,J20/C20)</f>
        <v>1.3846153846153846</v>
      </c>
      <c r="U20" s="11">
        <f t="shared" ref="U20:U22" si="8">IF(C20=0,0,(D20+K20)/(C20+K20+N20))</f>
        <v>0.51724137931034486</v>
      </c>
      <c r="V20" s="12"/>
    </row>
    <row r="21" spans="1:22" ht="15" customHeight="1" x14ac:dyDescent="0.2">
      <c r="A21" s="13" t="s">
        <v>47</v>
      </c>
      <c r="B21" s="14">
        <v>3</v>
      </c>
      <c r="C21" s="15">
        <v>1</v>
      </c>
      <c r="D21" s="15">
        <v>1</v>
      </c>
      <c r="E21" s="15">
        <v>2</v>
      </c>
      <c r="F21" s="15">
        <v>0</v>
      </c>
      <c r="G21" s="15">
        <v>1</v>
      </c>
      <c r="H21" s="15">
        <v>0</v>
      </c>
      <c r="I21" s="15">
        <v>0</v>
      </c>
      <c r="J21" s="9">
        <f t="shared" si="0"/>
        <v>2</v>
      </c>
      <c r="K21" s="15">
        <v>1</v>
      </c>
      <c r="L21" s="15">
        <v>0</v>
      </c>
      <c r="M21" s="8">
        <v>0</v>
      </c>
      <c r="N21" s="8">
        <v>0</v>
      </c>
      <c r="O21" s="15">
        <v>0</v>
      </c>
      <c r="P21" s="15">
        <v>1</v>
      </c>
      <c r="Q21" s="8">
        <v>0</v>
      </c>
      <c r="R21" s="8">
        <v>0</v>
      </c>
      <c r="S21" s="10">
        <f t="shared" si="6"/>
        <v>1</v>
      </c>
      <c r="T21" s="10">
        <f t="shared" si="7"/>
        <v>2</v>
      </c>
      <c r="U21" s="11">
        <f t="shared" si="8"/>
        <v>1</v>
      </c>
      <c r="V21" s="12"/>
    </row>
    <row r="22" spans="1:22" ht="15" customHeight="1" x14ac:dyDescent="0.2">
      <c r="A22" s="13" t="s">
        <v>48</v>
      </c>
      <c r="B22" s="14">
        <v>21</v>
      </c>
      <c r="C22" s="15">
        <v>49</v>
      </c>
      <c r="D22" s="15">
        <v>11</v>
      </c>
      <c r="E22" s="15">
        <v>9</v>
      </c>
      <c r="F22" s="15">
        <v>8</v>
      </c>
      <c r="G22" s="15">
        <v>4</v>
      </c>
      <c r="H22" s="15">
        <v>0</v>
      </c>
      <c r="I22" s="15">
        <v>2</v>
      </c>
      <c r="J22" s="9">
        <f t="shared" si="0"/>
        <v>21</v>
      </c>
      <c r="K22" s="15">
        <v>7</v>
      </c>
      <c r="L22" s="15">
        <v>13</v>
      </c>
      <c r="M22" s="8">
        <v>0</v>
      </c>
      <c r="N22" s="8">
        <v>0</v>
      </c>
      <c r="O22" s="15">
        <v>1</v>
      </c>
      <c r="P22" s="15">
        <v>0</v>
      </c>
      <c r="Q22" s="8">
        <v>0</v>
      </c>
      <c r="R22" s="8">
        <v>0</v>
      </c>
      <c r="S22" s="10">
        <f t="shared" si="6"/>
        <v>0.22448979591836735</v>
      </c>
      <c r="T22" s="10">
        <f t="shared" si="7"/>
        <v>0.42857142857142855</v>
      </c>
      <c r="U22" s="11">
        <f t="shared" si="8"/>
        <v>0.32142857142857145</v>
      </c>
      <c r="V22" s="12"/>
    </row>
    <row r="23" spans="1:22" ht="15" customHeight="1" x14ac:dyDescent="0.2">
      <c r="A23" s="13" t="s">
        <v>24</v>
      </c>
      <c r="B23" s="14">
        <v>27</v>
      </c>
      <c r="C23" s="15">
        <v>29</v>
      </c>
      <c r="D23" s="15">
        <v>5</v>
      </c>
      <c r="E23" s="15">
        <v>2</v>
      </c>
      <c r="F23" s="15">
        <v>1</v>
      </c>
      <c r="G23" s="15">
        <v>2</v>
      </c>
      <c r="H23" s="15">
        <v>0</v>
      </c>
      <c r="I23" s="15">
        <v>0</v>
      </c>
      <c r="J23" s="9">
        <f t="shared" si="0"/>
        <v>7</v>
      </c>
      <c r="K23" s="15">
        <v>2</v>
      </c>
      <c r="L23" s="15">
        <v>12</v>
      </c>
      <c r="M23" s="15">
        <v>5</v>
      </c>
      <c r="N23" s="8">
        <v>0</v>
      </c>
      <c r="O23" s="15">
        <v>0</v>
      </c>
      <c r="P23" s="15">
        <v>2</v>
      </c>
      <c r="Q23" s="8">
        <v>0</v>
      </c>
      <c r="R23" s="8">
        <v>0</v>
      </c>
      <c r="S23" s="10">
        <f>IF(C23=0,0,D23/C23)</f>
        <v>0.17241379310344829</v>
      </c>
      <c r="T23" s="10">
        <f>IF(C23=0,0,J23/C23)</f>
        <v>0.2413793103448276</v>
      </c>
      <c r="U23" s="11">
        <f t="shared" si="3"/>
        <v>0.22580645161290322</v>
      </c>
      <c r="V23" s="12"/>
    </row>
    <row r="24" spans="1:22" ht="15" customHeight="1" thickBot="1" x14ac:dyDescent="0.25">
      <c r="A24" s="16" t="s">
        <v>25</v>
      </c>
      <c r="B24" s="17">
        <v>27</v>
      </c>
      <c r="C24" s="17">
        <f t="shared" ref="C24:R24" si="9">SUM(C3:C23)</f>
        <v>899</v>
      </c>
      <c r="D24" s="17">
        <f t="shared" si="9"/>
        <v>242</v>
      </c>
      <c r="E24" s="17">
        <f t="shared" si="9"/>
        <v>166</v>
      </c>
      <c r="F24" s="17">
        <f t="shared" si="9"/>
        <v>166</v>
      </c>
      <c r="G24" s="17">
        <f t="shared" si="9"/>
        <v>45</v>
      </c>
      <c r="H24" s="17">
        <f t="shared" si="9"/>
        <v>6</v>
      </c>
      <c r="I24" s="17">
        <f t="shared" si="9"/>
        <v>56</v>
      </c>
      <c r="J24" s="17">
        <f t="shared" si="9"/>
        <v>467</v>
      </c>
      <c r="K24" s="17">
        <f t="shared" si="9"/>
        <v>120</v>
      </c>
      <c r="L24" s="17">
        <f t="shared" si="9"/>
        <v>225</v>
      </c>
      <c r="M24" s="17">
        <f t="shared" si="9"/>
        <v>8</v>
      </c>
      <c r="N24" s="17">
        <f t="shared" si="9"/>
        <v>4</v>
      </c>
      <c r="O24" s="17">
        <f t="shared" si="9"/>
        <v>28</v>
      </c>
      <c r="P24" s="17">
        <f t="shared" si="9"/>
        <v>10</v>
      </c>
      <c r="Q24" s="17">
        <f t="shared" si="9"/>
        <v>10</v>
      </c>
      <c r="R24" s="17">
        <f t="shared" si="9"/>
        <v>0</v>
      </c>
      <c r="S24" s="18">
        <f t="shared" si="1"/>
        <v>0.26918798665183535</v>
      </c>
      <c r="T24" s="18">
        <f t="shared" si="2"/>
        <v>0.51946607341490547</v>
      </c>
      <c r="U24" s="19">
        <f>IF(C24=0,0,(D24+K24)/(C24+K24+N24))</f>
        <v>0.35386119257087001</v>
      </c>
    </row>
    <row r="25" spans="1:22" ht="15" customHeight="1" x14ac:dyDescent="0.2">
      <c r="A25" s="21"/>
      <c r="S25" s="20"/>
      <c r="T25" s="20"/>
      <c r="U25" s="20"/>
    </row>
    <row r="26" spans="1:22" ht="15" customHeight="1" thickBot="1" x14ac:dyDescent="0.25">
      <c r="A26" t="s">
        <v>44</v>
      </c>
    </row>
    <row r="27" spans="1:22" ht="15" customHeight="1" x14ac:dyDescent="0.2">
      <c r="A27" s="2" t="s">
        <v>0</v>
      </c>
      <c r="B27" s="3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 t="s">
        <v>7</v>
      </c>
      <c r="I27" s="4" t="s">
        <v>8</v>
      </c>
      <c r="J27" s="4" t="s">
        <v>9</v>
      </c>
      <c r="K27" s="4" t="s">
        <v>10</v>
      </c>
      <c r="L27" s="4" t="s">
        <v>11</v>
      </c>
      <c r="M27" s="4" t="s">
        <v>34</v>
      </c>
      <c r="N27" s="4" t="s">
        <v>35</v>
      </c>
      <c r="O27" s="4" t="s">
        <v>12</v>
      </c>
      <c r="P27" s="4" t="s">
        <v>13</v>
      </c>
      <c r="Q27" s="4" t="s">
        <v>14</v>
      </c>
      <c r="R27" s="4" t="s">
        <v>15</v>
      </c>
      <c r="S27" s="4" t="s">
        <v>16</v>
      </c>
      <c r="T27" s="4" t="s">
        <v>17</v>
      </c>
      <c r="U27" s="5" t="s">
        <v>18</v>
      </c>
    </row>
    <row r="28" spans="1:22" ht="15" customHeight="1" x14ac:dyDescent="0.2">
      <c r="A28" s="6" t="s">
        <v>27</v>
      </c>
      <c r="B28" s="7">
        <f>B3+'Series 7-12'!B25</f>
        <v>78</v>
      </c>
      <c r="C28" s="7">
        <f>C3+'Series 7-12'!C25</f>
        <v>237</v>
      </c>
      <c r="D28" s="7">
        <f>D3+'Series 7-12'!D25</f>
        <v>54</v>
      </c>
      <c r="E28" s="7">
        <f>E3+'Series 7-12'!E25</f>
        <v>40</v>
      </c>
      <c r="F28" s="7">
        <f>F3+'Series 7-12'!F25</f>
        <v>42</v>
      </c>
      <c r="G28" s="7">
        <f>G3+'Series 7-12'!G25</f>
        <v>6</v>
      </c>
      <c r="H28" s="7">
        <f>H3+'Series 7-12'!H25</f>
        <v>0</v>
      </c>
      <c r="I28" s="7">
        <f>I3+'Series 7-12'!I25</f>
        <v>20</v>
      </c>
      <c r="J28" s="9">
        <f t="shared" ref="J28:J33" si="10">D28+G28+2*H28+3*I28</f>
        <v>120</v>
      </c>
      <c r="K28" s="7">
        <f>K3+'Series 7-12'!K25</f>
        <v>51</v>
      </c>
      <c r="L28" s="7">
        <f>L3+'Series 7-12'!L25</f>
        <v>64</v>
      </c>
      <c r="M28" s="7">
        <f>M3+'Series 7-12'!M25</f>
        <v>0</v>
      </c>
      <c r="N28" s="7">
        <f>N3+'Series 7-12'!N25</f>
        <v>1</v>
      </c>
      <c r="O28" s="7">
        <f>O3+'Series 7-12'!O25</f>
        <v>8</v>
      </c>
      <c r="P28" s="7">
        <f>P3+'Series 7-12'!P25</f>
        <v>0</v>
      </c>
      <c r="Q28" s="7">
        <f>Q3+'Series 7-12'!Q25</f>
        <v>0</v>
      </c>
      <c r="R28" s="7">
        <f>R3+'Series 7-12'!R25</f>
        <v>0</v>
      </c>
      <c r="S28" s="10">
        <f t="shared" ref="S28" si="11">IF(C28=0,0,D28/C28)</f>
        <v>0.22784810126582278</v>
      </c>
      <c r="T28" s="10">
        <f t="shared" ref="T28" si="12">IF(C28=0,0,J28/C28)</f>
        <v>0.50632911392405067</v>
      </c>
      <c r="U28" s="11">
        <f>IF(C28=0,0,(D28+K28)/(C28+K28+N28))</f>
        <v>0.36332179930795849</v>
      </c>
      <c r="V28" s="22"/>
    </row>
    <row r="29" spans="1:22" ht="15" customHeight="1" x14ac:dyDescent="0.2">
      <c r="A29" s="6" t="s">
        <v>28</v>
      </c>
      <c r="B29" s="7">
        <f>B4+'Series 7-12'!B26</f>
        <v>29</v>
      </c>
      <c r="C29" s="7">
        <f>C4+'Series 7-12'!C26</f>
        <v>76</v>
      </c>
      <c r="D29" s="7">
        <f>D4+'Series 7-12'!D26</f>
        <v>21</v>
      </c>
      <c r="E29" s="7">
        <f>E4+'Series 7-12'!E26</f>
        <v>9</v>
      </c>
      <c r="F29" s="7">
        <f>F4+'Series 7-12'!F26</f>
        <v>14</v>
      </c>
      <c r="G29" s="7">
        <f>G4+'Series 7-12'!G26</f>
        <v>7</v>
      </c>
      <c r="H29" s="7">
        <f>H4+'Series 7-12'!H26</f>
        <v>1</v>
      </c>
      <c r="I29" s="7">
        <f>I4+'Series 7-12'!I26</f>
        <v>3</v>
      </c>
      <c r="J29" s="9">
        <f t="shared" si="10"/>
        <v>39</v>
      </c>
      <c r="K29" s="7">
        <f>K4+'Series 7-12'!K26</f>
        <v>3</v>
      </c>
      <c r="L29" s="7">
        <f>L4+'Series 7-12'!L26</f>
        <v>25</v>
      </c>
      <c r="M29" s="7">
        <f>M4+'Series 7-12'!M26</f>
        <v>0</v>
      </c>
      <c r="N29" s="7">
        <f>N4+'Series 7-12'!N26</f>
        <v>0</v>
      </c>
      <c r="O29" s="7">
        <f>O4+'Series 7-12'!O26</f>
        <v>4</v>
      </c>
      <c r="P29" s="7">
        <f>P4+'Series 7-12'!P26</f>
        <v>1</v>
      </c>
      <c r="Q29" s="7">
        <f>Q4+'Series 7-12'!Q26</f>
        <v>0</v>
      </c>
      <c r="R29" s="7">
        <f>R4+'Series 7-12'!R26</f>
        <v>0</v>
      </c>
      <c r="S29" s="10">
        <f>IF(C29=0,0,D29/C29)</f>
        <v>0.27631578947368424</v>
      </c>
      <c r="T29" s="10">
        <f>IF(C29=0,0,J29/C29)</f>
        <v>0.51315789473684215</v>
      </c>
      <c r="U29" s="11">
        <f t="shared" ref="U29:U48" si="13">IF(C29=0,0,(D29+K29)/(C29+K29+N29))</f>
        <v>0.30379746835443039</v>
      </c>
      <c r="V29" s="22"/>
    </row>
    <row r="30" spans="1:22" ht="15" customHeight="1" x14ac:dyDescent="0.2">
      <c r="A30" s="6" t="s">
        <v>29</v>
      </c>
      <c r="B30" s="7">
        <f>B5+'Series 7-12'!B27</f>
        <v>82</v>
      </c>
      <c r="C30" s="7">
        <f>C5+'Series 7-12'!C27</f>
        <v>304</v>
      </c>
      <c r="D30" s="7">
        <f>D5+'Series 7-12'!D27</f>
        <v>90</v>
      </c>
      <c r="E30" s="7">
        <f>E5+'Series 7-12'!E27</f>
        <v>53</v>
      </c>
      <c r="F30" s="7">
        <f>F5+'Series 7-12'!F27</f>
        <v>58</v>
      </c>
      <c r="G30" s="7">
        <f>G5+'Series 7-12'!G27</f>
        <v>15</v>
      </c>
      <c r="H30" s="7">
        <f>H5+'Series 7-12'!H27</f>
        <v>1</v>
      </c>
      <c r="I30" s="7">
        <f>I5+'Series 7-12'!I27</f>
        <v>19</v>
      </c>
      <c r="J30" s="9">
        <f t="shared" si="10"/>
        <v>164</v>
      </c>
      <c r="K30" s="7">
        <f>K5+'Series 7-12'!K27</f>
        <v>34</v>
      </c>
      <c r="L30" s="7">
        <f>L5+'Series 7-12'!L27</f>
        <v>72</v>
      </c>
      <c r="M30" s="7">
        <f>M5+'Series 7-12'!M27</f>
        <v>0</v>
      </c>
      <c r="N30" s="7">
        <f>N5+'Series 7-12'!N27</f>
        <v>2</v>
      </c>
      <c r="O30" s="7">
        <f>O5+'Series 7-12'!O27</f>
        <v>13</v>
      </c>
      <c r="P30" s="7">
        <f>P5+'Series 7-12'!P27</f>
        <v>5</v>
      </c>
      <c r="Q30" s="7">
        <f>Q5+'Series 7-12'!Q27</f>
        <v>0</v>
      </c>
      <c r="R30" s="7">
        <f>R5+'Series 7-12'!R27</f>
        <v>0</v>
      </c>
      <c r="S30" s="10">
        <f t="shared" ref="S30:S39" si="14">IF(C30=0,0,D30/C30)</f>
        <v>0.29605263157894735</v>
      </c>
      <c r="T30" s="10">
        <f t="shared" ref="T30:T39" si="15">IF(C30=0,0,J30/C30)</f>
        <v>0.53947368421052633</v>
      </c>
      <c r="U30" s="11">
        <f t="shared" si="13"/>
        <v>0.36470588235294116</v>
      </c>
      <c r="V30" s="22"/>
    </row>
    <row r="31" spans="1:22" ht="15" customHeight="1" x14ac:dyDescent="0.2">
      <c r="A31" s="6" t="s">
        <v>19</v>
      </c>
      <c r="B31" s="7">
        <f>B6+'Series 7-12'!B28</f>
        <v>86</v>
      </c>
      <c r="C31" s="7">
        <f>C6+'Series 7-12'!C28</f>
        <v>373</v>
      </c>
      <c r="D31" s="7">
        <f>D6+'Series 7-12'!D28</f>
        <v>99</v>
      </c>
      <c r="E31" s="7">
        <f>E6+'Series 7-12'!E28</f>
        <v>58</v>
      </c>
      <c r="F31" s="7">
        <f>F6+'Series 7-12'!F28</f>
        <v>21</v>
      </c>
      <c r="G31" s="7">
        <f>G6+'Series 7-12'!G28</f>
        <v>14</v>
      </c>
      <c r="H31" s="7">
        <f>H6+'Series 7-12'!H28</f>
        <v>6</v>
      </c>
      <c r="I31" s="7">
        <f>I6+'Series 7-12'!I28</f>
        <v>1</v>
      </c>
      <c r="J31" s="9">
        <f t="shared" si="10"/>
        <v>128</v>
      </c>
      <c r="K31" s="7">
        <f>K6+'Series 7-12'!K28</f>
        <v>27</v>
      </c>
      <c r="L31" s="7">
        <f>L6+'Series 7-12'!L28</f>
        <v>56</v>
      </c>
      <c r="M31" s="7">
        <f>M6+'Series 7-12'!M28</f>
        <v>1</v>
      </c>
      <c r="N31" s="7">
        <f>N6+'Series 7-12'!N28</f>
        <v>1</v>
      </c>
      <c r="O31" s="7">
        <f>O6+'Series 7-12'!O28</f>
        <v>10</v>
      </c>
      <c r="P31" s="7">
        <f>P6+'Series 7-12'!P28</f>
        <v>8</v>
      </c>
      <c r="Q31" s="7">
        <f>Q6+'Series 7-12'!Q28</f>
        <v>24</v>
      </c>
      <c r="R31" s="7">
        <f>R6+'Series 7-12'!R28</f>
        <v>2</v>
      </c>
      <c r="S31" s="10">
        <f t="shared" si="14"/>
        <v>0.26541554959785524</v>
      </c>
      <c r="T31" s="10">
        <f t="shared" si="15"/>
        <v>0.34316353887399464</v>
      </c>
      <c r="U31" s="11">
        <f t="shared" si="13"/>
        <v>0.31421446384039903</v>
      </c>
      <c r="V31" s="22"/>
    </row>
    <row r="32" spans="1:22" ht="15" customHeight="1" x14ac:dyDescent="0.2">
      <c r="A32" s="6" t="s">
        <v>40</v>
      </c>
      <c r="B32" s="7">
        <f>B7+'Series 7-12'!B29</f>
        <v>38</v>
      </c>
      <c r="C32" s="7">
        <f>C7+'Series 7-12'!C29</f>
        <v>79</v>
      </c>
      <c r="D32" s="7">
        <f>D7+'Series 7-12'!D29</f>
        <v>18</v>
      </c>
      <c r="E32" s="7">
        <f>E7+'Series 7-12'!E29</f>
        <v>15</v>
      </c>
      <c r="F32" s="7">
        <f>F7+'Series 7-12'!F29</f>
        <v>15</v>
      </c>
      <c r="G32" s="7">
        <f>G7+'Series 7-12'!G29</f>
        <v>6</v>
      </c>
      <c r="H32" s="7">
        <f>H7+'Series 7-12'!H29</f>
        <v>1</v>
      </c>
      <c r="I32" s="7">
        <f>I7+'Series 7-12'!I29</f>
        <v>5</v>
      </c>
      <c r="J32" s="9">
        <f t="shared" si="10"/>
        <v>41</v>
      </c>
      <c r="K32" s="7">
        <f>K7+'Series 7-12'!K29</f>
        <v>16</v>
      </c>
      <c r="L32" s="7">
        <f>L7+'Series 7-12'!L29</f>
        <v>35</v>
      </c>
      <c r="M32" s="7">
        <f>M7+'Series 7-12'!M29</f>
        <v>0</v>
      </c>
      <c r="N32" s="7">
        <f>N7+'Series 7-12'!N29</f>
        <v>1</v>
      </c>
      <c r="O32" s="7">
        <f>O7+'Series 7-12'!O29</f>
        <v>2</v>
      </c>
      <c r="P32" s="7">
        <f>P7+'Series 7-12'!P29</f>
        <v>4</v>
      </c>
      <c r="Q32" s="7">
        <f>Q7+'Series 7-12'!Q29</f>
        <v>1</v>
      </c>
      <c r="R32" s="7">
        <f>R7+'Series 7-12'!R29</f>
        <v>0</v>
      </c>
      <c r="S32" s="10">
        <f t="shared" si="14"/>
        <v>0.22784810126582278</v>
      </c>
      <c r="T32" s="10">
        <f t="shared" si="15"/>
        <v>0.51898734177215189</v>
      </c>
      <c r="U32" s="11">
        <f t="shared" si="13"/>
        <v>0.35416666666666669</v>
      </c>
      <c r="V32" s="22"/>
    </row>
    <row r="33" spans="1:22" ht="15" customHeight="1" x14ac:dyDescent="0.2">
      <c r="A33" s="6" t="s">
        <v>36</v>
      </c>
      <c r="B33" s="7">
        <f>B8+'Series 7-12'!B30</f>
        <v>72</v>
      </c>
      <c r="C33" s="7">
        <f>C8+'Series 7-12'!C30</f>
        <v>137</v>
      </c>
      <c r="D33" s="7">
        <f>D8+'Series 7-12'!D30</f>
        <v>42</v>
      </c>
      <c r="E33" s="7">
        <f>E8+'Series 7-12'!E30</f>
        <v>20</v>
      </c>
      <c r="F33" s="7">
        <f>F8+'Series 7-12'!F30</f>
        <v>18</v>
      </c>
      <c r="G33" s="7">
        <f>G8+'Series 7-12'!G30</f>
        <v>8</v>
      </c>
      <c r="H33" s="7">
        <f>H8+'Series 7-12'!H30</f>
        <v>1</v>
      </c>
      <c r="I33" s="7">
        <f>I8+'Series 7-12'!I30</f>
        <v>4</v>
      </c>
      <c r="J33" s="9">
        <f t="shared" si="10"/>
        <v>64</v>
      </c>
      <c r="K33" s="7">
        <f>K8+'Series 7-12'!K30</f>
        <v>19</v>
      </c>
      <c r="L33" s="7">
        <f>L8+'Series 7-12'!L30</f>
        <v>30</v>
      </c>
      <c r="M33" s="7">
        <f>M8+'Series 7-12'!M30</f>
        <v>1</v>
      </c>
      <c r="N33" s="7">
        <f>N8+'Series 7-12'!N30</f>
        <v>2</v>
      </c>
      <c r="O33" s="7">
        <f>O8+'Series 7-12'!O30</f>
        <v>3</v>
      </c>
      <c r="P33" s="7">
        <f>P8+'Series 7-12'!P30</f>
        <v>2</v>
      </c>
      <c r="Q33" s="7">
        <f>Q8+'Series 7-12'!Q30</f>
        <v>0</v>
      </c>
      <c r="R33" s="7">
        <f>R8+'Series 7-12'!R30</f>
        <v>0</v>
      </c>
      <c r="S33" s="10">
        <f t="shared" si="14"/>
        <v>0.30656934306569344</v>
      </c>
      <c r="T33" s="10">
        <f t="shared" si="15"/>
        <v>0.46715328467153283</v>
      </c>
      <c r="U33" s="11">
        <f t="shared" si="13"/>
        <v>0.38607594936708861</v>
      </c>
      <c r="V33" s="22"/>
    </row>
    <row r="34" spans="1:22" ht="15" customHeight="1" x14ac:dyDescent="0.2">
      <c r="A34" s="6" t="s">
        <v>30</v>
      </c>
      <c r="B34" s="7">
        <f>B9+'Series 7-12'!B31</f>
        <v>43</v>
      </c>
      <c r="C34" s="7">
        <f>C9+'Series 7-12'!C31</f>
        <v>95</v>
      </c>
      <c r="D34" s="7">
        <f>D9+'Series 7-12'!D31</f>
        <v>28</v>
      </c>
      <c r="E34" s="7">
        <f>E9+'Series 7-12'!E31</f>
        <v>13</v>
      </c>
      <c r="F34" s="7">
        <f>F9+'Series 7-12'!F31</f>
        <v>16</v>
      </c>
      <c r="G34" s="7">
        <f>G9+'Series 7-12'!G31</f>
        <v>7</v>
      </c>
      <c r="H34" s="7">
        <f>H9+'Series 7-12'!H31</f>
        <v>0</v>
      </c>
      <c r="I34" s="7">
        <f>I9+'Series 7-12'!I31</f>
        <v>7</v>
      </c>
      <c r="J34" s="9">
        <f>D34+G34+2*H34+3*I34</f>
        <v>56</v>
      </c>
      <c r="K34" s="7">
        <f>K9+'Series 7-12'!K31</f>
        <v>7</v>
      </c>
      <c r="L34" s="7">
        <f>L9+'Series 7-12'!L31</f>
        <v>16</v>
      </c>
      <c r="M34" s="7">
        <f>M9+'Series 7-12'!M31</f>
        <v>0</v>
      </c>
      <c r="N34" s="7">
        <f>N9+'Series 7-12'!N31</f>
        <v>0</v>
      </c>
      <c r="O34" s="7">
        <f>O9+'Series 7-12'!O31</f>
        <v>3</v>
      </c>
      <c r="P34" s="7">
        <f>P9+'Series 7-12'!P31</f>
        <v>2</v>
      </c>
      <c r="Q34" s="7">
        <f>Q9+'Series 7-12'!Q31</f>
        <v>0</v>
      </c>
      <c r="R34" s="7">
        <f>R9+'Series 7-12'!R31</f>
        <v>0</v>
      </c>
      <c r="S34" s="10">
        <f t="shared" si="14"/>
        <v>0.29473684210526313</v>
      </c>
      <c r="T34" s="10">
        <f t="shared" si="15"/>
        <v>0.58947368421052626</v>
      </c>
      <c r="U34" s="11">
        <f t="shared" si="13"/>
        <v>0.34313725490196079</v>
      </c>
      <c r="V34" s="22"/>
    </row>
    <row r="35" spans="1:22" ht="15" customHeight="1" x14ac:dyDescent="0.2">
      <c r="A35" s="6" t="s">
        <v>32</v>
      </c>
      <c r="B35" s="7">
        <f>B10+'Series 7-12'!B32</f>
        <v>87</v>
      </c>
      <c r="C35" s="7">
        <f>C10+'Series 7-12'!C32</f>
        <v>307</v>
      </c>
      <c r="D35" s="7">
        <f>D10+'Series 7-12'!D32</f>
        <v>74</v>
      </c>
      <c r="E35" s="7">
        <f>E10+'Series 7-12'!E32</f>
        <v>30</v>
      </c>
      <c r="F35" s="7">
        <f>F10+'Series 7-12'!F32</f>
        <v>39</v>
      </c>
      <c r="G35" s="7">
        <f>G10+'Series 7-12'!G32</f>
        <v>11</v>
      </c>
      <c r="H35" s="7">
        <f>H10+'Series 7-12'!H32</f>
        <v>1</v>
      </c>
      <c r="I35" s="7">
        <f>I10+'Series 7-12'!I32</f>
        <v>12</v>
      </c>
      <c r="J35" s="9">
        <f>D35+G35+2*H35+3*I35</f>
        <v>123</v>
      </c>
      <c r="K35" s="7">
        <f>K10+'Series 7-12'!K32</f>
        <v>39</v>
      </c>
      <c r="L35" s="7">
        <f>L10+'Series 7-12'!L32</f>
        <v>96</v>
      </c>
      <c r="M35" s="7">
        <f>M10+'Series 7-12'!M32</f>
        <v>1</v>
      </c>
      <c r="N35" s="7">
        <f>N10+'Series 7-12'!N32</f>
        <v>4</v>
      </c>
      <c r="O35" s="7">
        <f>O10+'Series 7-12'!O32</f>
        <v>7</v>
      </c>
      <c r="P35" s="7">
        <f>P10+'Series 7-12'!P32</f>
        <v>7</v>
      </c>
      <c r="Q35" s="7">
        <f>Q10+'Series 7-12'!Q32</f>
        <v>1</v>
      </c>
      <c r="R35" s="7">
        <f>R10+'Series 7-12'!R32</f>
        <v>0</v>
      </c>
      <c r="S35" s="10">
        <f t="shared" si="14"/>
        <v>0.24104234527687296</v>
      </c>
      <c r="T35" s="10">
        <f t="shared" si="15"/>
        <v>0.40065146579804561</v>
      </c>
      <c r="U35" s="11">
        <f t="shared" si="13"/>
        <v>0.32285714285714284</v>
      </c>
      <c r="V35" s="22"/>
    </row>
    <row r="36" spans="1:22" ht="15" customHeight="1" x14ac:dyDescent="0.2">
      <c r="A36" s="6" t="s">
        <v>33</v>
      </c>
      <c r="B36" s="7">
        <f>B11+'Series 7-12'!B33</f>
        <v>49</v>
      </c>
      <c r="C36" s="7">
        <f>C11+'Series 7-12'!C33</f>
        <v>87</v>
      </c>
      <c r="D36" s="7">
        <f>D11+'Series 7-12'!D33</f>
        <v>23</v>
      </c>
      <c r="E36" s="7">
        <f>E11+'Series 7-12'!E33</f>
        <v>16</v>
      </c>
      <c r="F36" s="7">
        <f>F11+'Series 7-12'!F33</f>
        <v>16</v>
      </c>
      <c r="G36" s="7">
        <f>G11+'Series 7-12'!G33</f>
        <v>7</v>
      </c>
      <c r="H36" s="7">
        <f>H11+'Series 7-12'!H33</f>
        <v>0</v>
      </c>
      <c r="I36" s="7">
        <f>I11+'Series 7-12'!I33</f>
        <v>6</v>
      </c>
      <c r="J36" s="9">
        <f t="shared" ref="J36:J47" si="16">D36+G36+2*H36+3*I36</f>
        <v>48</v>
      </c>
      <c r="K36" s="7">
        <f>K11+'Series 7-12'!K33</f>
        <v>10</v>
      </c>
      <c r="L36" s="7">
        <f>L11+'Series 7-12'!L33</f>
        <v>32</v>
      </c>
      <c r="M36" s="7">
        <f>M11+'Series 7-12'!M33</f>
        <v>0</v>
      </c>
      <c r="N36" s="7">
        <f>N11+'Series 7-12'!N33</f>
        <v>1</v>
      </c>
      <c r="O36" s="7">
        <f>O11+'Series 7-12'!O33</f>
        <v>2</v>
      </c>
      <c r="P36" s="7">
        <f>P11+'Series 7-12'!P33</f>
        <v>0</v>
      </c>
      <c r="Q36" s="7">
        <f>Q11+'Series 7-12'!Q33</f>
        <v>2</v>
      </c>
      <c r="R36" s="7">
        <f>R11+'Series 7-12'!R33</f>
        <v>0</v>
      </c>
      <c r="S36" s="10">
        <f t="shared" si="14"/>
        <v>0.26436781609195403</v>
      </c>
      <c r="T36" s="10">
        <f t="shared" si="15"/>
        <v>0.55172413793103448</v>
      </c>
      <c r="U36" s="11">
        <f t="shared" si="13"/>
        <v>0.33673469387755101</v>
      </c>
      <c r="V36" s="22"/>
    </row>
    <row r="37" spans="1:22" ht="15" customHeight="1" x14ac:dyDescent="0.2">
      <c r="A37" s="6" t="s">
        <v>20</v>
      </c>
      <c r="B37" s="7">
        <f>B12+'Series 7-12'!B34</f>
        <v>6</v>
      </c>
      <c r="C37" s="7">
        <f>C12+'Series 7-12'!C34</f>
        <v>5</v>
      </c>
      <c r="D37" s="7">
        <f>D12+'Series 7-12'!D34</f>
        <v>0</v>
      </c>
      <c r="E37" s="7">
        <f>E12+'Series 7-12'!E34</f>
        <v>2</v>
      </c>
      <c r="F37" s="7">
        <f>F12+'Series 7-12'!F34</f>
        <v>0</v>
      </c>
      <c r="G37" s="7">
        <f>G12+'Series 7-12'!G34</f>
        <v>0</v>
      </c>
      <c r="H37" s="7">
        <f>H12+'Series 7-12'!H34</f>
        <v>0</v>
      </c>
      <c r="I37" s="7">
        <f>I12+'Series 7-12'!I34</f>
        <v>0</v>
      </c>
      <c r="J37" s="9">
        <f t="shared" si="16"/>
        <v>0</v>
      </c>
      <c r="K37" s="7">
        <f>K12+'Series 7-12'!K34</f>
        <v>2</v>
      </c>
      <c r="L37" s="7">
        <f>L12+'Series 7-12'!L34</f>
        <v>1</v>
      </c>
      <c r="M37" s="7">
        <f>M12+'Series 7-12'!M34</f>
        <v>0</v>
      </c>
      <c r="N37" s="7">
        <f>N12+'Series 7-12'!N34</f>
        <v>0</v>
      </c>
      <c r="O37" s="7">
        <f>O12+'Series 7-12'!O34</f>
        <v>0</v>
      </c>
      <c r="P37" s="7">
        <f>P12+'Series 7-12'!P34</f>
        <v>0</v>
      </c>
      <c r="Q37" s="7">
        <f>Q12+'Series 7-12'!Q34</f>
        <v>0</v>
      </c>
      <c r="R37" s="7">
        <f>R12+'Series 7-12'!R34</f>
        <v>0</v>
      </c>
      <c r="S37" s="10">
        <f t="shared" si="14"/>
        <v>0</v>
      </c>
      <c r="T37" s="10">
        <f t="shared" si="15"/>
        <v>0</v>
      </c>
      <c r="U37" s="11">
        <f t="shared" si="13"/>
        <v>0.2857142857142857</v>
      </c>
      <c r="V37" s="22"/>
    </row>
    <row r="38" spans="1:22" ht="15" customHeight="1" x14ac:dyDescent="0.2">
      <c r="A38" s="6" t="s">
        <v>31</v>
      </c>
      <c r="B38" s="7">
        <f>B13+'Series 7-12'!B35</f>
        <v>77</v>
      </c>
      <c r="C38" s="7">
        <f>C13+'Series 7-12'!C35</f>
        <v>255</v>
      </c>
      <c r="D38" s="7">
        <f>D13+'Series 7-12'!D35</f>
        <v>81</v>
      </c>
      <c r="E38" s="7">
        <f>E13+'Series 7-12'!E35</f>
        <v>52</v>
      </c>
      <c r="F38" s="7">
        <f>F13+'Series 7-12'!F35</f>
        <v>37</v>
      </c>
      <c r="G38" s="7">
        <f>G13+'Series 7-12'!G35</f>
        <v>15</v>
      </c>
      <c r="H38" s="7">
        <f>H13+'Series 7-12'!H35</f>
        <v>1</v>
      </c>
      <c r="I38" s="7">
        <f>I13+'Series 7-12'!I35</f>
        <v>16</v>
      </c>
      <c r="J38" s="9">
        <f t="shared" si="16"/>
        <v>146</v>
      </c>
      <c r="K38" s="7">
        <f>K13+'Series 7-12'!K35</f>
        <v>46</v>
      </c>
      <c r="L38" s="7">
        <f>L13+'Series 7-12'!L35</f>
        <v>69</v>
      </c>
      <c r="M38" s="7">
        <f>M13+'Series 7-12'!M35</f>
        <v>0</v>
      </c>
      <c r="N38" s="7">
        <f>N13+'Series 7-12'!N35</f>
        <v>1</v>
      </c>
      <c r="O38" s="7">
        <f>O13+'Series 7-12'!O35</f>
        <v>4</v>
      </c>
      <c r="P38" s="7">
        <f>P13+'Series 7-12'!P35</f>
        <v>0</v>
      </c>
      <c r="Q38" s="7">
        <f>Q13+'Series 7-12'!Q35</f>
        <v>15</v>
      </c>
      <c r="R38" s="7">
        <f>R13+'Series 7-12'!R35</f>
        <v>1</v>
      </c>
      <c r="S38" s="10">
        <f t="shared" si="14"/>
        <v>0.31764705882352939</v>
      </c>
      <c r="T38" s="10">
        <f t="shared" si="15"/>
        <v>0.5725490196078431</v>
      </c>
      <c r="U38" s="11">
        <f t="shared" si="13"/>
        <v>0.42052980132450329</v>
      </c>
      <c r="V38" s="22"/>
    </row>
    <row r="39" spans="1:22" ht="15" customHeight="1" x14ac:dyDescent="0.2">
      <c r="A39" s="6" t="s">
        <v>37</v>
      </c>
      <c r="B39" s="7">
        <f>B14+'Series 7-12'!B36</f>
        <v>57</v>
      </c>
      <c r="C39" s="7">
        <f>C14+'Series 7-12'!C36</f>
        <v>94</v>
      </c>
      <c r="D39" s="7">
        <f>D14+'Series 7-12'!D36</f>
        <v>20</v>
      </c>
      <c r="E39" s="7">
        <f>E14+'Series 7-12'!E36</f>
        <v>13</v>
      </c>
      <c r="F39" s="7">
        <f>F14+'Series 7-12'!F36</f>
        <v>12</v>
      </c>
      <c r="G39" s="7">
        <f>G14+'Series 7-12'!G36</f>
        <v>9</v>
      </c>
      <c r="H39" s="7">
        <f>H14+'Series 7-12'!H36</f>
        <v>0</v>
      </c>
      <c r="I39" s="7">
        <f>I14+'Series 7-12'!I36</f>
        <v>2</v>
      </c>
      <c r="J39" s="9">
        <f t="shared" si="16"/>
        <v>35</v>
      </c>
      <c r="K39" s="7">
        <f>K14+'Series 7-12'!K36</f>
        <v>13</v>
      </c>
      <c r="L39" s="7">
        <f>L14+'Series 7-12'!L36</f>
        <v>23</v>
      </c>
      <c r="M39" s="7">
        <f>M14+'Series 7-12'!M36</f>
        <v>0</v>
      </c>
      <c r="N39" s="7">
        <f>N14+'Series 7-12'!N36</f>
        <v>1</v>
      </c>
      <c r="O39" s="7">
        <f>O14+'Series 7-12'!O36</f>
        <v>1</v>
      </c>
      <c r="P39" s="7">
        <f>P14+'Series 7-12'!P36</f>
        <v>0</v>
      </c>
      <c r="Q39" s="7">
        <f>Q14+'Series 7-12'!Q36</f>
        <v>0</v>
      </c>
      <c r="R39" s="7">
        <f>R14+'Series 7-12'!R36</f>
        <v>0</v>
      </c>
      <c r="S39" s="10">
        <f t="shared" si="14"/>
        <v>0.21276595744680851</v>
      </c>
      <c r="T39" s="10">
        <f t="shared" si="15"/>
        <v>0.37234042553191488</v>
      </c>
      <c r="U39" s="11">
        <f t="shared" si="13"/>
        <v>0.30555555555555558</v>
      </c>
      <c r="V39" s="22"/>
    </row>
    <row r="40" spans="1:22" ht="15" customHeight="1" x14ac:dyDescent="0.2">
      <c r="A40" s="6" t="s">
        <v>21</v>
      </c>
      <c r="B40" s="7">
        <f>B15+'Series 7-12'!B37</f>
        <v>87</v>
      </c>
      <c r="C40" s="7">
        <f>C15+'Series 7-12'!C37</f>
        <v>279</v>
      </c>
      <c r="D40" s="7">
        <f>D15+'Series 7-12'!D37</f>
        <v>81</v>
      </c>
      <c r="E40" s="7">
        <f>E15+'Series 7-12'!E37</f>
        <v>50</v>
      </c>
      <c r="F40" s="7">
        <f>F15+'Series 7-12'!F37</f>
        <v>60</v>
      </c>
      <c r="G40" s="7">
        <f>G15+'Series 7-12'!G37</f>
        <v>14</v>
      </c>
      <c r="H40" s="7">
        <f>H15+'Series 7-12'!H37</f>
        <v>1</v>
      </c>
      <c r="I40" s="7">
        <f>I15+'Series 7-12'!I37</f>
        <v>21</v>
      </c>
      <c r="J40" s="9">
        <f t="shared" si="16"/>
        <v>160</v>
      </c>
      <c r="K40" s="7">
        <f>K15+'Series 7-12'!K37</f>
        <v>32</v>
      </c>
      <c r="L40" s="7">
        <f>L15+'Series 7-12'!L37</f>
        <v>70</v>
      </c>
      <c r="M40" s="7">
        <f>M15+'Series 7-12'!M37</f>
        <v>0</v>
      </c>
      <c r="N40" s="7">
        <f>N15+'Series 7-12'!N37</f>
        <v>2</v>
      </c>
      <c r="O40" s="7">
        <f>O15+'Series 7-12'!O37</f>
        <v>10</v>
      </c>
      <c r="P40" s="7">
        <f>P15+'Series 7-12'!P37</f>
        <v>0</v>
      </c>
      <c r="Q40" s="7">
        <f>Q15+'Series 7-12'!Q37</f>
        <v>2</v>
      </c>
      <c r="R40" s="7">
        <f>R15+'Series 7-12'!R37</f>
        <v>0</v>
      </c>
      <c r="S40" s="10">
        <f>IF(C40=0,0,D40/C40)</f>
        <v>0.29032258064516131</v>
      </c>
      <c r="T40" s="10">
        <f>IF(C40=0,0,J40/C40)</f>
        <v>0.57347670250896055</v>
      </c>
      <c r="U40" s="11">
        <f t="shared" si="13"/>
        <v>0.36102236421725242</v>
      </c>
      <c r="V40" s="22"/>
    </row>
    <row r="41" spans="1:22" ht="15" customHeight="1" x14ac:dyDescent="0.2">
      <c r="A41" s="6" t="s">
        <v>22</v>
      </c>
      <c r="B41" s="7">
        <f>B16+'Series 7-12'!B38</f>
        <v>37</v>
      </c>
      <c r="C41" s="7">
        <f>C16+'Series 7-12'!C38</f>
        <v>56</v>
      </c>
      <c r="D41" s="7">
        <f>D16+'Series 7-12'!D38</f>
        <v>18</v>
      </c>
      <c r="E41" s="7">
        <f>E16+'Series 7-12'!E38</f>
        <v>6</v>
      </c>
      <c r="F41" s="7">
        <f>F16+'Series 7-12'!F38</f>
        <v>13</v>
      </c>
      <c r="G41" s="7">
        <f>G16+'Series 7-12'!G38</f>
        <v>3</v>
      </c>
      <c r="H41" s="7">
        <f>H16+'Series 7-12'!H38</f>
        <v>1</v>
      </c>
      <c r="I41" s="7">
        <f>I16+'Series 7-12'!I38</f>
        <v>0</v>
      </c>
      <c r="J41" s="9">
        <f t="shared" si="16"/>
        <v>23</v>
      </c>
      <c r="K41" s="7">
        <f>K16+'Series 7-12'!K38</f>
        <v>7</v>
      </c>
      <c r="L41" s="7">
        <f>L16+'Series 7-12'!L38</f>
        <v>15</v>
      </c>
      <c r="M41" s="7">
        <f>M16+'Series 7-12'!M38</f>
        <v>1</v>
      </c>
      <c r="N41" s="7">
        <f>N16+'Series 7-12'!N38</f>
        <v>0</v>
      </c>
      <c r="O41" s="7">
        <f>O16+'Series 7-12'!O38</f>
        <v>2</v>
      </c>
      <c r="P41" s="7">
        <f>P16+'Series 7-12'!P38</f>
        <v>0</v>
      </c>
      <c r="Q41" s="7">
        <f>Q16+'Series 7-12'!Q38</f>
        <v>0</v>
      </c>
      <c r="R41" s="7">
        <f>R16+'Series 7-12'!R38</f>
        <v>0</v>
      </c>
      <c r="S41" s="10">
        <f t="shared" ref="S41:S42" si="17">IF(C41=0,0,D41/C41)</f>
        <v>0.32142857142857145</v>
      </c>
      <c r="T41" s="10">
        <f t="shared" ref="T41:T42" si="18">IF(C41=0,0,J41/C41)</f>
        <v>0.4107142857142857</v>
      </c>
      <c r="U41" s="11">
        <f t="shared" si="13"/>
        <v>0.3968253968253968</v>
      </c>
      <c r="V41" s="22"/>
    </row>
    <row r="42" spans="1:22" ht="15" customHeight="1" x14ac:dyDescent="0.2">
      <c r="A42" s="6" t="s">
        <v>38</v>
      </c>
      <c r="B42" s="7">
        <f>B17+'Series 7-12'!B39</f>
        <v>21</v>
      </c>
      <c r="C42" s="7">
        <f>C17+'Series 7-12'!C39</f>
        <v>19</v>
      </c>
      <c r="D42" s="7">
        <f>D17+'Series 7-12'!D39</f>
        <v>6</v>
      </c>
      <c r="E42" s="7">
        <f>E17+'Series 7-12'!E39</f>
        <v>1</v>
      </c>
      <c r="F42" s="7">
        <f>F17+'Series 7-12'!F39</f>
        <v>5</v>
      </c>
      <c r="G42" s="7">
        <f>G17+'Series 7-12'!G39</f>
        <v>1</v>
      </c>
      <c r="H42" s="7">
        <f>H17+'Series 7-12'!H39</f>
        <v>0</v>
      </c>
      <c r="I42" s="7">
        <f>I17+'Series 7-12'!I39</f>
        <v>1</v>
      </c>
      <c r="J42" s="9">
        <f t="shared" si="16"/>
        <v>10</v>
      </c>
      <c r="K42" s="7">
        <f>K17+'Series 7-12'!K39</f>
        <v>3</v>
      </c>
      <c r="L42" s="7">
        <f>L17+'Series 7-12'!L39</f>
        <v>5</v>
      </c>
      <c r="M42" s="7">
        <f>M17+'Series 7-12'!M39</f>
        <v>0</v>
      </c>
      <c r="N42" s="7">
        <f>N17+'Series 7-12'!N39</f>
        <v>0</v>
      </c>
      <c r="O42" s="7">
        <f>O17+'Series 7-12'!O39</f>
        <v>0</v>
      </c>
      <c r="P42" s="7">
        <f>P17+'Series 7-12'!P39</f>
        <v>0</v>
      </c>
      <c r="Q42" s="7">
        <f>Q17+'Series 7-12'!Q39</f>
        <v>0</v>
      </c>
      <c r="R42" s="7">
        <f>R17+'Series 7-12'!R39</f>
        <v>0</v>
      </c>
      <c r="S42" s="10">
        <f t="shared" si="17"/>
        <v>0.31578947368421051</v>
      </c>
      <c r="T42" s="10">
        <f t="shared" si="18"/>
        <v>0.52631578947368418</v>
      </c>
      <c r="U42" s="11">
        <f t="shared" si="13"/>
        <v>0.40909090909090912</v>
      </c>
      <c r="V42" s="22"/>
    </row>
    <row r="43" spans="1:22" ht="15" customHeight="1" x14ac:dyDescent="0.2">
      <c r="A43" s="6" t="s">
        <v>23</v>
      </c>
      <c r="B43" s="7">
        <f>B18+'Series 7-12'!B40</f>
        <v>82</v>
      </c>
      <c r="C43" s="7">
        <f>C18+'Series 7-12'!C40</f>
        <v>314</v>
      </c>
      <c r="D43" s="7">
        <f>D18+'Series 7-12'!D40</f>
        <v>84</v>
      </c>
      <c r="E43" s="7">
        <f>E18+'Series 7-12'!E40</f>
        <v>74</v>
      </c>
      <c r="F43" s="7">
        <f>F18+'Series 7-12'!F40</f>
        <v>72</v>
      </c>
      <c r="G43" s="7">
        <f>G18+'Series 7-12'!G40</f>
        <v>12</v>
      </c>
      <c r="H43" s="7">
        <f>H18+'Series 7-12'!H40</f>
        <v>0</v>
      </c>
      <c r="I43" s="7">
        <f>I18+'Series 7-12'!I40</f>
        <v>34</v>
      </c>
      <c r="J43" s="9">
        <f t="shared" si="16"/>
        <v>198</v>
      </c>
      <c r="K43" s="7">
        <f>K18+'Series 7-12'!K40</f>
        <v>55</v>
      </c>
      <c r="L43" s="7">
        <f>L18+'Series 7-12'!L40</f>
        <v>96</v>
      </c>
      <c r="M43" s="7">
        <f>M18+'Series 7-12'!M40</f>
        <v>0</v>
      </c>
      <c r="N43" s="7">
        <f>N18+'Series 7-12'!N40</f>
        <v>1</v>
      </c>
      <c r="O43" s="7">
        <f>O18+'Series 7-12'!O40</f>
        <v>12</v>
      </c>
      <c r="P43" s="7">
        <f>P18+'Series 7-12'!P40</f>
        <v>0</v>
      </c>
      <c r="Q43" s="7">
        <f>Q18+'Series 7-12'!Q40</f>
        <v>0</v>
      </c>
      <c r="R43" s="7">
        <f>R18+'Series 7-12'!R40</f>
        <v>1</v>
      </c>
      <c r="S43" s="10">
        <f>IF(C43=0,0,D43/C43)</f>
        <v>0.26751592356687898</v>
      </c>
      <c r="T43" s="10">
        <f>IF(C43=0,0,J43/C43)</f>
        <v>0.63057324840764328</v>
      </c>
      <c r="U43" s="11">
        <f t="shared" si="13"/>
        <v>0.37567567567567567</v>
      </c>
      <c r="V43" s="22"/>
    </row>
    <row r="44" spans="1:22" ht="15" customHeight="1" x14ac:dyDescent="0.2">
      <c r="A44" s="13" t="s">
        <v>43</v>
      </c>
      <c r="B44" s="7">
        <f>B19+'Series 7-12'!B41</f>
        <v>7</v>
      </c>
      <c r="C44" s="7">
        <f>C19+'Series 7-12'!C41</f>
        <v>18</v>
      </c>
      <c r="D44" s="7">
        <f>D19+'Series 7-12'!D41</f>
        <v>2</v>
      </c>
      <c r="E44" s="7">
        <f>E19+'Series 7-12'!E41</f>
        <v>2</v>
      </c>
      <c r="F44" s="7">
        <f>F19+'Series 7-12'!F41</f>
        <v>2</v>
      </c>
      <c r="G44" s="7">
        <f>G19+'Series 7-12'!G41</f>
        <v>1</v>
      </c>
      <c r="H44" s="7">
        <f>H19+'Series 7-12'!H41</f>
        <v>0</v>
      </c>
      <c r="I44" s="7">
        <f>I19+'Series 7-12'!I41</f>
        <v>0</v>
      </c>
      <c r="J44" s="9">
        <f t="shared" si="16"/>
        <v>3</v>
      </c>
      <c r="K44" s="7">
        <f>K19+'Series 7-12'!K41</f>
        <v>0</v>
      </c>
      <c r="L44" s="7">
        <f>L19+'Series 7-12'!L41</f>
        <v>8</v>
      </c>
      <c r="M44" s="7">
        <f>M19+'Series 7-12'!M41</f>
        <v>0</v>
      </c>
      <c r="N44" s="7">
        <f>N19+'Series 7-12'!N41</f>
        <v>0</v>
      </c>
      <c r="O44" s="7">
        <f>O19+'Series 7-12'!O41</f>
        <v>0</v>
      </c>
      <c r="P44" s="7">
        <f>P19+'Series 7-12'!P41</f>
        <v>0</v>
      </c>
      <c r="Q44" s="7">
        <f>Q19+'Series 7-12'!Q41</f>
        <v>0</v>
      </c>
      <c r="R44" s="7">
        <f>R19+'Series 7-12'!R41</f>
        <v>0</v>
      </c>
      <c r="S44" s="10">
        <f>IF(C44=0,0,D44/C44)</f>
        <v>0.1111111111111111</v>
      </c>
      <c r="T44" s="10">
        <f>IF(C44=0,0,J44/C44)</f>
        <v>0.16666666666666666</v>
      </c>
      <c r="U44" s="11">
        <f t="shared" si="13"/>
        <v>0.1111111111111111</v>
      </c>
      <c r="V44" s="22"/>
    </row>
    <row r="45" spans="1:22" ht="15" customHeight="1" x14ac:dyDescent="0.2">
      <c r="A45" s="13" t="s">
        <v>46</v>
      </c>
      <c r="B45" s="7">
        <f>B20</f>
        <v>13</v>
      </c>
      <c r="C45" s="7">
        <f t="shared" ref="C45:I45" si="19">C20</f>
        <v>26</v>
      </c>
      <c r="D45" s="7">
        <f t="shared" si="19"/>
        <v>12</v>
      </c>
      <c r="E45" s="7">
        <f t="shared" si="19"/>
        <v>9</v>
      </c>
      <c r="F45" s="7">
        <f t="shared" si="19"/>
        <v>12</v>
      </c>
      <c r="G45" s="7">
        <f t="shared" si="19"/>
        <v>4</v>
      </c>
      <c r="H45" s="7">
        <f t="shared" si="19"/>
        <v>1</v>
      </c>
      <c r="I45" s="7">
        <f t="shared" si="19"/>
        <v>6</v>
      </c>
      <c r="J45" s="9">
        <f t="shared" si="16"/>
        <v>36</v>
      </c>
      <c r="K45" s="7">
        <f t="shared" ref="K45:R45" si="20">K20</f>
        <v>3</v>
      </c>
      <c r="L45" s="7">
        <f t="shared" si="20"/>
        <v>4</v>
      </c>
      <c r="M45" s="7">
        <f t="shared" si="20"/>
        <v>0</v>
      </c>
      <c r="N45" s="7">
        <f t="shared" si="20"/>
        <v>0</v>
      </c>
      <c r="O45" s="7">
        <f t="shared" si="20"/>
        <v>0</v>
      </c>
      <c r="P45" s="7">
        <f t="shared" si="20"/>
        <v>0</v>
      </c>
      <c r="Q45" s="7">
        <f t="shared" si="20"/>
        <v>0</v>
      </c>
      <c r="R45" s="7">
        <f t="shared" si="20"/>
        <v>0</v>
      </c>
      <c r="S45" s="10">
        <f t="shared" ref="S45:S47" si="21">IF(C45=0,0,D45/C45)</f>
        <v>0.46153846153846156</v>
      </c>
      <c r="T45" s="10">
        <f t="shared" ref="T45:T47" si="22">IF(C45=0,0,J45/C45)</f>
        <v>1.3846153846153846</v>
      </c>
      <c r="U45" s="11">
        <f t="shared" ref="U45:U47" si="23">IF(C45=0,0,(D45+K45)/(C45+K45+N45))</f>
        <v>0.51724137931034486</v>
      </c>
      <c r="V45" s="22"/>
    </row>
    <row r="46" spans="1:22" ht="15" customHeight="1" x14ac:dyDescent="0.2">
      <c r="A46" s="13" t="s">
        <v>47</v>
      </c>
      <c r="B46" s="7">
        <f t="shared" ref="B46:I47" si="24">B21</f>
        <v>3</v>
      </c>
      <c r="C46" s="7">
        <f t="shared" si="24"/>
        <v>1</v>
      </c>
      <c r="D46" s="7">
        <f t="shared" si="24"/>
        <v>1</v>
      </c>
      <c r="E46" s="7">
        <f t="shared" si="24"/>
        <v>2</v>
      </c>
      <c r="F46" s="7">
        <f t="shared" si="24"/>
        <v>0</v>
      </c>
      <c r="G46" s="7">
        <f t="shared" si="24"/>
        <v>1</v>
      </c>
      <c r="H46" s="7">
        <f t="shared" si="24"/>
        <v>0</v>
      </c>
      <c r="I46" s="7">
        <f t="shared" si="24"/>
        <v>0</v>
      </c>
      <c r="J46" s="9">
        <f t="shared" si="16"/>
        <v>2</v>
      </c>
      <c r="K46" s="7">
        <f t="shared" ref="K46:R46" si="25">K21</f>
        <v>1</v>
      </c>
      <c r="L46" s="7">
        <f t="shared" si="25"/>
        <v>0</v>
      </c>
      <c r="M46" s="7">
        <f t="shared" si="25"/>
        <v>0</v>
      </c>
      <c r="N46" s="7">
        <f t="shared" si="25"/>
        <v>0</v>
      </c>
      <c r="O46" s="7">
        <f t="shared" si="25"/>
        <v>0</v>
      </c>
      <c r="P46" s="7">
        <f t="shared" si="25"/>
        <v>1</v>
      </c>
      <c r="Q46" s="7">
        <f t="shared" si="25"/>
        <v>0</v>
      </c>
      <c r="R46" s="7">
        <f t="shared" si="25"/>
        <v>0</v>
      </c>
      <c r="S46" s="10">
        <f t="shared" si="21"/>
        <v>1</v>
      </c>
      <c r="T46" s="10">
        <f t="shared" si="22"/>
        <v>2</v>
      </c>
      <c r="U46" s="11">
        <f t="shared" si="23"/>
        <v>1</v>
      </c>
      <c r="V46" s="22"/>
    </row>
    <row r="47" spans="1:22" ht="15" customHeight="1" x14ac:dyDescent="0.2">
      <c r="A47" s="13" t="s">
        <v>48</v>
      </c>
      <c r="B47" s="7">
        <f t="shared" si="24"/>
        <v>21</v>
      </c>
      <c r="C47" s="7">
        <f t="shared" si="24"/>
        <v>49</v>
      </c>
      <c r="D47" s="7">
        <f t="shared" si="24"/>
        <v>11</v>
      </c>
      <c r="E47" s="7">
        <f t="shared" si="24"/>
        <v>9</v>
      </c>
      <c r="F47" s="7">
        <f t="shared" si="24"/>
        <v>8</v>
      </c>
      <c r="G47" s="7">
        <f t="shared" si="24"/>
        <v>4</v>
      </c>
      <c r="H47" s="7">
        <f t="shared" si="24"/>
        <v>0</v>
      </c>
      <c r="I47" s="7">
        <f t="shared" si="24"/>
        <v>2</v>
      </c>
      <c r="J47" s="9">
        <f t="shared" si="16"/>
        <v>21</v>
      </c>
      <c r="K47" s="7">
        <f t="shared" ref="K47:R47" si="26">K22</f>
        <v>7</v>
      </c>
      <c r="L47" s="7">
        <f t="shared" si="26"/>
        <v>13</v>
      </c>
      <c r="M47" s="7">
        <f t="shared" si="26"/>
        <v>0</v>
      </c>
      <c r="N47" s="7">
        <f t="shared" si="26"/>
        <v>0</v>
      </c>
      <c r="O47" s="7">
        <f t="shared" si="26"/>
        <v>1</v>
      </c>
      <c r="P47" s="7">
        <f t="shared" si="26"/>
        <v>0</v>
      </c>
      <c r="Q47" s="7">
        <f t="shared" si="26"/>
        <v>0</v>
      </c>
      <c r="R47" s="7">
        <f t="shared" si="26"/>
        <v>0</v>
      </c>
      <c r="S47" s="10">
        <f t="shared" si="21"/>
        <v>0.22448979591836735</v>
      </c>
      <c r="T47" s="10">
        <f t="shared" si="22"/>
        <v>0.42857142857142855</v>
      </c>
      <c r="U47" s="11">
        <f t="shared" si="23"/>
        <v>0.32142857142857145</v>
      </c>
      <c r="V47" s="22"/>
    </row>
    <row r="48" spans="1:22" ht="15" customHeight="1" x14ac:dyDescent="0.2">
      <c r="A48" s="13" t="s">
        <v>24</v>
      </c>
      <c r="B48" s="7">
        <v>87</v>
      </c>
      <c r="C48" s="7">
        <f>C23+'Series 7-12'!C42</f>
        <v>157</v>
      </c>
      <c r="D48" s="7">
        <f>D23+'Series 7-12'!D42</f>
        <v>24</v>
      </c>
      <c r="E48" s="7">
        <f>E23+'Series 7-12'!E42</f>
        <v>6</v>
      </c>
      <c r="F48" s="7">
        <f>F23+'Series 7-12'!F42</f>
        <v>8</v>
      </c>
      <c r="G48" s="7">
        <f>G23+'Series 7-12'!G42</f>
        <v>5</v>
      </c>
      <c r="H48" s="7">
        <f>H23+'Series 7-12'!H42</f>
        <v>0</v>
      </c>
      <c r="I48" s="7">
        <f>I23+'Series 7-12'!I42</f>
        <v>0</v>
      </c>
      <c r="J48" s="9">
        <f>J23+'Series 7-12'!J42</f>
        <v>29</v>
      </c>
      <c r="K48" s="7">
        <f>K23+'Series 7-12'!K42</f>
        <v>6</v>
      </c>
      <c r="L48" s="7">
        <f>L23+'Series 7-12'!L42</f>
        <v>74</v>
      </c>
      <c r="M48" s="7">
        <f>M23+'Series 7-12'!M42</f>
        <v>28</v>
      </c>
      <c r="N48" s="7">
        <f>N23+'Series 7-12'!N42</f>
        <v>1</v>
      </c>
      <c r="O48" s="7">
        <f>O23+'Series 7-12'!O42</f>
        <v>4</v>
      </c>
      <c r="P48" s="7">
        <f>P23+'Series 7-12'!P42</f>
        <v>5</v>
      </c>
      <c r="Q48" s="7">
        <f>Q23+'Series 7-12'!Q42</f>
        <v>0</v>
      </c>
      <c r="R48" s="7">
        <f>R23+'Series 7-12'!R42</f>
        <v>0</v>
      </c>
      <c r="S48" s="10">
        <f>IF(C48=0,0,D48/C48)</f>
        <v>0.15286624203821655</v>
      </c>
      <c r="T48" s="10">
        <f>IF(C48=0,0,J48/C48)</f>
        <v>0.18471337579617833</v>
      </c>
      <c r="U48" s="11">
        <f t="shared" si="13"/>
        <v>0.18292682926829268</v>
      </c>
      <c r="V48" s="22"/>
    </row>
    <row r="49" spans="1:22" ht="15" customHeight="1" thickBot="1" x14ac:dyDescent="0.25">
      <c r="A49" s="16" t="s">
        <v>25</v>
      </c>
      <c r="B49" s="17">
        <v>87</v>
      </c>
      <c r="C49" s="17">
        <f>SUM(C28:C48)</f>
        <v>2968</v>
      </c>
      <c r="D49" s="17">
        <f t="shared" ref="D49:I49" si="27">SUM(D28:D48)</f>
        <v>789</v>
      </c>
      <c r="E49" s="17">
        <f t="shared" si="27"/>
        <v>480</v>
      </c>
      <c r="F49" s="17">
        <f t="shared" si="27"/>
        <v>468</v>
      </c>
      <c r="G49" s="17">
        <f t="shared" si="27"/>
        <v>150</v>
      </c>
      <c r="H49" s="17">
        <f t="shared" si="27"/>
        <v>15</v>
      </c>
      <c r="I49" s="17">
        <f t="shared" si="27"/>
        <v>159</v>
      </c>
      <c r="J49" s="17">
        <f t="shared" ref="J49:R49" si="28">SUM(J28:J48)</f>
        <v>1446</v>
      </c>
      <c r="K49" s="17">
        <f t="shared" si="28"/>
        <v>381</v>
      </c>
      <c r="L49" s="17">
        <f t="shared" si="28"/>
        <v>804</v>
      </c>
      <c r="M49" s="17">
        <f t="shared" si="28"/>
        <v>32</v>
      </c>
      <c r="N49" s="17">
        <f t="shared" si="28"/>
        <v>18</v>
      </c>
      <c r="O49" s="17">
        <f t="shared" si="28"/>
        <v>86</v>
      </c>
      <c r="P49" s="17">
        <f t="shared" si="28"/>
        <v>35</v>
      </c>
      <c r="Q49" s="17">
        <f t="shared" si="28"/>
        <v>45</v>
      </c>
      <c r="R49" s="17">
        <f t="shared" si="28"/>
        <v>4</v>
      </c>
      <c r="S49" s="18">
        <f t="shared" ref="S49" si="29">IF(C49=0,0,D49/C49)</f>
        <v>0.26583557951482478</v>
      </c>
      <c r="T49" s="18">
        <f t="shared" ref="T49" si="30">IF(C49=0,0,J49/C49)</f>
        <v>0.48719676549865232</v>
      </c>
      <c r="U49" s="19">
        <f t="shared" ref="U49" si="31">IF(C49=0,0,(D49+K49)/(C49+K49))</f>
        <v>0.34935801731860255</v>
      </c>
    </row>
    <row r="50" spans="1:22" ht="15" customHeight="1" x14ac:dyDescent="0.2">
      <c r="A50" s="21"/>
      <c r="B50" t="s">
        <v>45</v>
      </c>
    </row>
    <row r="51" spans="1:22" ht="15" customHeight="1" thickBot="1" x14ac:dyDescent="0.25">
      <c r="A51" t="s">
        <v>50</v>
      </c>
    </row>
    <row r="52" spans="1:22" ht="15" customHeight="1" x14ac:dyDescent="0.2">
      <c r="A52" s="2" t="s">
        <v>0</v>
      </c>
      <c r="B52" s="3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34</v>
      </c>
      <c r="N52" s="4" t="s">
        <v>35</v>
      </c>
      <c r="O52" s="4" t="s">
        <v>12</v>
      </c>
      <c r="P52" s="4" t="s">
        <v>13</v>
      </c>
      <c r="Q52" s="4" t="s">
        <v>14</v>
      </c>
      <c r="R52" s="4" t="s">
        <v>15</v>
      </c>
      <c r="S52" s="4" t="s">
        <v>16</v>
      </c>
      <c r="T52" s="4" t="s">
        <v>17</v>
      </c>
      <c r="U52" s="5" t="s">
        <v>18</v>
      </c>
    </row>
    <row r="53" spans="1:22" ht="15" customHeight="1" x14ac:dyDescent="0.2">
      <c r="A53" s="6" t="s">
        <v>46</v>
      </c>
      <c r="B53" s="7">
        <v>17</v>
      </c>
      <c r="C53" s="8">
        <v>38</v>
      </c>
      <c r="D53" s="8">
        <v>14</v>
      </c>
      <c r="E53" s="8">
        <v>11</v>
      </c>
      <c r="F53" s="8">
        <v>15</v>
      </c>
      <c r="G53" s="8">
        <v>5</v>
      </c>
      <c r="H53" s="8">
        <v>0</v>
      </c>
      <c r="I53" s="8">
        <v>7</v>
      </c>
      <c r="J53" s="9">
        <f>D53+G53+2*H53+3*I53</f>
        <v>40</v>
      </c>
      <c r="K53" s="8">
        <v>6</v>
      </c>
      <c r="L53" s="8">
        <v>7</v>
      </c>
      <c r="M53" s="8">
        <v>0</v>
      </c>
      <c r="N53" s="8">
        <v>0</v>
      </c>
      <c r="O53" s="8">
        <v>1</v>
      </c>
      <c r="P53" s="8">
        <v>0</v>
      </c>
      <c r="Q53" s="8">
        <v>0</v>
      </c>
      <c r="R53" s="8">
        <v>0</v>
      </c>
      <c r="S53" s="10">
        <f>IF(C53=0,0,D53/C53)</f>
        <v>0.36842105263157893</v>
      </c>
      <c r="T53" s="10">
        <f>IF(C53=0,0,J53/C53)</f>
        <v>1.0526315789473684</v>
      </c>
      <c r="U53" s="11">
        <f>IF(C53=0,0,(D53+K53)/(C53+K53+N53))</f>
        <v>0.45454545454545453</v>
      </c>
      <c r="V53" s="12"/>
    </row>
    <row r="54" spans="1:22" ht="15" customHeight="1" x14ac:dyDescent="0.2">
      <c r="A54" s="23" t="s">
        <v>49</v>
      </c>
      <c r="B54" s="7">
        <v>40</v>
      </c>
      <c r="C54" s="8">
        <v>86</v>
      </c>
      <c r="D54" s="8">
        <v>17</v>
      </c>
      <c r="E54" s="8">
        <v>9</v>
      </c>
      <c r="F54" s="8">
        <v>6</v>
      </c>
      <c r="G54" s="8">
        <v>3</v>
      </c>
      <c r="H54" s="8">
        <v>0</v>
      </c>
      <c r="I54" s="8">
        <v>3</v>
      </c>
      <c r="J54" s="9">
        <f t="shared" ref="J54:J55" si="32">D54+G54+2*H54+3*I54</f>
        <v>29</v>
      </c>
      <c r="K54" s="8">
        <v>11</v>
      </c>
      <c r="L54" s="8">
        <v>32</v>
      </c>
      <c r="M54" s="8">
        <v>0</v>
      </c>
      <c r="N54" s="8">
        <v>0</v>
      </c>
      <c r="O54" s="8">
        <v>1</v>
      </c>
      <c r="P54" s="8">
        <v>3</v>
      </c>
      <c r="Q54" s="8">
        <v>0</v>
      </c>
      <c r="R54" s="8">
        <v>0</v>
      </c>
      <c r="S54" s="10">
        <f t="shared" ref="S54" si="33">IF(C54=0,0,D54/C54)</f>
        <v>0.19767441860465115</v>
      </c>
      <c r="T54" s="10">
        <f t="shared" ref="T54" si="34">IF(C54=0,0,J54/C54)</f>
        <v>0.33720930232558138</v>
      </c>
      <c r="U54" s="11">
        <f>IF(C54=0,0,(D54+K54)/(C54+K54+N54))</f>
        <v>0.28865979381443296</v>
      </c>
    </row>
    <row r="55" spans="1:22" ht="15" customHeight="1" thickBot="1" x14ac:dyDescent="0.25">
      <c r="A55" s="24" t="s">
        <v>48</v>
      </c>
      <c r="B55" s="25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7">
        <f t="shared" si="32"/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8">
        <f>IF(C55=0,0,D55/C55)</f>
        <v>0</v>
      </c>
      <c r="T55" s="28">
        <f>IF(C55=0,0,J55/C55)</f>
        <v>0</v>
      </c>
      <c r="U55" s="29">
        <f t="shared" ref="U55" si="35">IF(C55=0,0,(D55+K55)/(C55+K55+N55))</f>
        <v>0</v>
      </c>
      <c r="V55" s="12"/>
    </row>
    <row r="56" spans="1:22" ht="15" customHeight="1" x14ac:dyDescent="0.2">
      <c r="A56" s="21"/>
      <c r="B56" t="s">
        <v>45</v>
      </c>
    </row>
    <row r="57" spans="1:22" ht="15" customHeight="1" thickBot="1" x14ac:dyDescent="0.25">
      <c r="A57" t="s">
        <v>51</v>
      </c>
    </row>
    <row r="58" spans="1:22" ht="15" customHeight="1" x14ac:dyDescent="0.2">
      <c r="A58" s="2" t="s">
        <v>0</v>
      </c>
      <c r="B58" s="3" t="s">
        <v>1</v>
      </c>
      <c r="C58" s="4" t="s">
        <v>2</v>
      </c>
      <c r="D58" s="4" t="s">
        <v>3</v>
      </c>
      <c r="E58" s="4" t="s">
        <v>4</v>
      </c>
      <c r="F58" s="4" t="s">
        <v>5</v>
      </c>
      <c r="G58" s="4" t="s">
        <v>6</v>
      </c>
      <c r="H58" s="4" t="s">
        <v>7</v>
      </c>
      <c r="I58" s="4" t="s">
        <v>8</v>
      </c>
      <c r="J58" s="4" t="s">
        <v>9</v>
      </c>
      <c r="K58" s="4" t="s">
        <v>10</v>
      </c>
      <c r="L58" s="4" t="s">
        <v>11</v>
      </c>
      <c r="M58" s="4" t="s">
        <v>34</v>
      </c>
      <c r="N58" s="4" t="s">
        <v>35</v>
      </c>
      <c r="O58" s="4" t="s">
        <v>12</v>
      </c>
      <c r="P58" s="4" t="s">
        <v>13</v>
      </c>
      <c r="Q58" s="4" t="s">
        <v>14</v>
      </c>
      <c r="R58" s="4" t="s">
        <v>15</v>
      </c>
      <c r="S58" s="4" t="s">
        <v>16</v>
      </c>
      <c r="T58" s="4" t="s">
        <v>17</v>
      </c>
      <c r="U58" s="5" t="s">
        <v>18</v>
      </c>
    </row>
    <row r="59" spans="1:22" ht="15" customHeight="1" x14ac:dyDescent="0.2">
      <c r="A59" s="6" t="s">
        <v>46</v>
      </c>
      <c r="B59" s="7">
        <f>B45+B53</f>
        <v>30</v>
      </c>
      <c r="C59" s="7">
        <f t="shared" ref="C59:I59" si="36">C45+C53</f>
        <v>64</v>
      </c>
      <c r="D59" s="7">
        <f t="shared" si="36"/>
        <v>26</v>
      </c>
      <c r="E59" s="7">
        <f t="shared" si="36"/>
        <v>20</v>
      </c>
      <c r="F59" s="7">
        <f t="shared" si="36"/>
        <v>27</v>
      </c>
      <c r="G59" s="7">
        <f t="shared" si="36"/>
        <v>9</v>
      </c>
      <c r="H59" s="7">
        <f t="shared" si="36"/>
        <v>1</v>
      </c>
      <c r="I59" s="7">
        <f t="shared" si="36"/>
        <v>13</v>
      </c>
      <c r="J59" s="9">
        <f>D59+G59+2*H59+3*I59</f>
        <v>76</v>
      </c>
      <c r="K59" s="7">
        <f t="shared" ref="K59:R59" si="37">K45+K53</f>
        <v>9</v>
      </c>
      <c r="L59" s="7">
        <f t="shared" si="37"/>
        <v>11</v>
      </c>
      <c r="M59" s="7">
        <f t="shared" si="37"/>
        <v>0</v>
      </c>
      <c r="N59" s="7">
        <f t="shared" si="37"/>
        <v>0</v>
      </c>
      <c r="O59" s="7">
        <f t="shared" si="37"/>
        <v>1</v>
      </c>
      <c r="P59" s="7">
        <f t="shared" si="37"/>
        <v>0</v>
      </c>
      <c r="Q59" s="7">
        <f t="shared" si="37"/>
        <v>0</v>
      </c>
      <c r="R59" s="7">
        <f t="shared" si="37"/>
        <v>0</v>
      </c>
      <c r="S59" s="10">
        <f>IF(C59=0,0,D59/C59)</f>
        <v>0.40625</v>
      </c>
      <c r="T59" s="10">
        <f>IF(C59=0,0,J59/C59)</f>
        <v>1.1875</v>
      </c>
      <c r="U59" s="11">
        <f>IF(C59=0,0,(D59+K59)/(C59+K59+N59))</f>
        <v>0.47945205479452052</v>
      </c>
      <c r="V59" s="12"/>
    </row>
    <row r="60" spans="1:22" ht="15" customHeight="1" x14ac:dyDescent="0.2">
      <c r="A60" s="23" t="s">
        <v>49</v>
      </c>
      <c r="B60" s="7">
        <f t="shared" ref="B60:I61" si="38">B46+B54</f>
        <v>43</v>
      </c>
      <c r="C60" s="7">
        <f t="shared" si="38"/>
        <v>87</v>
      </c>
      <c r="D60" s="7">
        <f t="shared" si="38"/>
        <v>18</v>
      </c>
      <c r="E60" s="7">
        <f t="shared" si="38"/>
        <v>11</v>
      </c>
      <c r="F60" s="7">
        <f t="shared" si="38"/>
        <v>6</v>
      </c>
      <c r="G60" s="7">
        <f t="shared" si="38"/>
        <v>4</v>
      </c>
      <c r="H60" s="7">
        <f t="shared" si="38"/>
        <v>0</v>
      </c>
      <c r="I60" s="7">
        <f t="shared" si="38"/>
        <v>3</v>
      </c>
      <c r="J60" s="9">
        <f t="shared" ref="J60:J61" si="39">D60+G60+2*H60+3*I60</f>
        <v>31</v>
      </c>
      <c r="K60" s="7">
        <f t="shared" ref="K60:R60" si="40">K46+K54</f>
        <v>12</v>
      </c>
      <c r="L60" s="7">
        <f t="shared" si="40"/>
        <v>32</v>
      </c>
      <c r="M60" s="7">
        <f t="shared" si="40"/>
        <v>0</v>
      </c>
      <c r="N60" s="7">
        <f t="shared" si="40"/>
        <v>0</v>
      </c>
      <c r="O60" s="7">
        <f t="shared" si="40"/>
        <v>1</v>
      </c>
      <c r="P60" s="7">
        <f t="shared" si="40"/>
        <v>4</v>
      </c>
      <c r="Q60" s="7">
        <f t="shared" si="40"/>
        <v>0</v>
      </c>
      <c r="R60" s="7">
        <f t="shared" si="40"/>
        <v>0</v>
      </c>
      <c r="S60" s="10">
        <f t="shared" ref="S60" si="41">IF(C60=0,0,D60/C60)</f>
        <v>0.20689655172413793</v>
      </c>
      <c r="T60" s="10">
        <f t="shared" ref="T60" si="42">IF(C60=0,0,J60/C60)</f>
        <v>0.35632183908045978</v>
      </c>
      <c r="U60" s="11">
        <f>IF(C60=0,0,(D60+K60)/(C60+K60+N60))</f>
        <v>0.30303030303030304</v>
      </c>
    </row>
    <row r="61" spans="1:22" ht="15" customHeight="1" thickBot="1" x14ac:dyDescent="0.25">
      <c r="A61" s="24" t="s">
        <v>48</v>
      </c>
      <c r="B61" s="25">
        <f t="shared" si="38"/>
        <v>21</v>
      </c>
      <c r="C61" s="25">
        <f t="shared" si="38"/>
        <v>49</v>
      </c>
      <c r="D61" s="25">
        <f t="shared" si="38"/>
        <v>11</v>
      </c>
      <c r="E61" s="25">
        <f t="shared" si="38"/>
        <v>9</v>
      </c>
      <c r="F61" s="25">
        <f t="shared" si="38"/>
        <v>8</v>
      </c>
      <c r="G61" s="25">
        <f t="shared" si="38"/>
        <v>4</v>
      </c>
      <c r="H61" s="25">
        <f t="shared" si="38"/>
        <v>0</v>
      </c>
      <c r="I61" s="25">
        <f t="shared" si="38"/>
        <v>2</v>
      </c>
      <c r="J61" s="27">
        <f t="shared" si="39"/>
        <v>21</v>
      </c>
      <c r="K61" s="25">
        <f t="shared" ref="K61:R61" si="43">K47+K55</f>
        <v>7</v>
      </c>
      <c r="L61" s="25">
        <f t="shared" si="43"/>
        <v>13</v>
      </c>
      <c r="M61" s="25">
        <f t="shared" si="43"/>
        <v>0</v>
      </c>
      <c r="N61" s="25">
        <f t="shared" si="43"/>
        <v>0</v>
      </c>
      <c r="O61" s="25">
        <f t="shared" si="43"/>
        <v>1</v>
      </c>
      <c r="P61" s="25">
        <f t="shared" si="43"/>
        <v>0</v>
      </c>
      <c r="Q61" s="25">
        <f t="shared" si="43"/>
        <v>0</v>
      </c>
      <c r="R61" s="25">
        <f t="shared" si="43"/>
        <v>0</v>
      </c>
      <c r="S61" s="28">
        <f>IF(C61=0,0,D61/C61)</f>
        <v>0.22448979591836735</v>
      </c>
      <c r="T61" s="28">
        <f>IF(C61=0,0,J61/C61)</f>
        <v>0.42857142857142855</v>
      </c>
      <c r="U61" s="29">
        <f t="shared" ref="U61" si="44">IF(C61=0,0,(D61+K61)/(C61+K61+N61))</f>
        <v>0.32142857142857145</v>
      </c>
      <c r="V61" s="12"/>
    </row>
  </sheetData>
  <printOptions horizontalCentered="1"/>
  <pageMargins left="0.25" right="0.25" top="0.5" bottom="0.5" header="0" footer="0"/>
  <pageSetup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1"/>
  <sheetViews>
    <sheetView topLeftCell="A20" zoomScaleNormal="100" workbookViewId="0"/>
  </sheetViews>
  <sheetFormatPr defaultRowHeight="12.75" x14ac:dyDescent="0.2"/>
  <cols>
    <col min="1" max="1" width="20.7109375" customWidth="1"/>
    <col min="2" max="2" width="6.7109375" customWidth="1"/>
    <col min="3" max="21" width="6.7109375" style="1" customWidth="1"/>
  </cols>
  <sheetData>
    <row r="1" spans="1:22" ht="15" customHeight="1" thickBot="1" x14ac:dyDescent="0.25">
      <c r="A1" s="30" t="s">
        <v>53</v>
      </c>
    </row>
    <row r="2" spans="1:22" ht="15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34</v>
      </c>
      <c r="N2" s="4" t="s">
        <v>35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5" t="s">
        <v>18</v>
      </c>
    </row>
    <row r="3" spans="1:22" ht="15" customHeight="1" x14ac:dyDescent="0.2">
      <c r="A3" s="6" t="s">
        <v>27</v>
      </c>
      <c r="B3" s="7">
        <v>18</v>
      </c>
      <c r="C3" s="8">
        <v>49</v>
      </c>
      <c r="D3" s="8">
        <v>10</v>
      </c>
      <c r="E3" s="8">
        <v>7</v>
      </c>
      <c r="F3" s="8">
        <v>10</v>
      </c>
      <c r="G3" s="8">
        <v>1</v>
      </c>
      <c r="H3" s="8">
        <v>0</v>
      </c>
      <c r="I3" s="8">
        <v>3</v>
      </c>
      <c r="J3" s="9">
        <f t="shared" ref="J3:J23" si="0">D3+G3+2*H3+3*I3</f>
        <v>20</v>
      </c>
      <c r="K3" s="8">
        <v>14</v>
      </c>
      <c r="L3" s="8">
        <v>14</v>
      </c>
      <c r="M3" s="8">
        <v>0</v>
      </c>
      <c r="N3" s="8">
        <v>2</v>
      </c>
      <c r="O3" s="8">
        <v>3</v>
      </c>
      <c r="P3" s="8">
        <v>4</v>
      </c>
      <c r="Q3" s="8">
        <v>0</v>
      </c>
      <c r="R3" s="8">
        <v>0</v>
      </c>
      <c r="S3" s="10">
        <f t="shared" ref="S3:S24" si="1">IF(C3=0,0,D3/C3)</f>
        <v>0.20408163265306123</v>
      </c>
      <c r="T3" s="10">
        <f t="shared" ref="T3:T24" si="2">IF(C3=0,0,J3/C3)</f>
        <v>0.40816326530612246</v>
      </c>
      <c r="U3" s="11">
        <f>IF(C3=0,0,(D3+K3)/(C3+K3+N3))</f>
        <v>0.36923076923076925</v>
      </c>
      <c r="V3" s="12"/>
    </row>
    <row r="4" spans="1:22" ht="15" customHeight="1" x14ac:dyDescent="0.2">
      <c r="A4" s="6" t="s">
        <v>28</v>
      </c>
      <c r="B4" s="7">
        <v>9</v>
      </c>
      <c r="C4" s="8">
        <v>26</v>
      </c>
      <c r="D4" s="8">
        <v>7</v>
      </c>
      <c r="E4" s="8">
        <v>1</v>
      </c>
      <c r="F4" s="8">
        <v>5</v>
      </c>
      <c r="G4" s="8">
        <v>3</v>
      </c>
      <c r="H4" s="8">
        <v>0</v>
      </c>
      <c r="I4" s="8">
        <v>0</v>
      </c>
      <c r="J4" s="9">
        <f t="shared" si="0"/>
        <v>10</v>
      </c>
      <c r="K4" s="8">
        <v>4</v>
      </c>
      <c r="L4" s="8">
        <v>8</v>
      </c>
      <c r="M4" s="8">
        <v>0</v>
      </c>
      <c r="N4" s="8">
        <v>0</v>
      </c>
      <c r="O4" s="8">
        <v>2</v>
      </c>
      <c r="P4" s="8">
        <v>0</v>
      </c>
      <c r="Q4" s="8">
        <v>0</v>
      </c>
      <c r="R4" s="8">
        <v>0</v>
      </c>
      <c r="S4" s="10">
        <f>IF(C4=0,0,D4/C4)</f>
        <v>0.26923076923076922</v>
      </c>
      <c r="T4" s="10">
        <f>IF(C4=0,0,J4/C4)</f>
        <v>0.38461538461538464</v>
      </c>
      <c r="U4" s="11">
        <f t="shared" ref="U4:U23" si="3">IF(C4=0,0,(D4+K4)/(C4+K4+N4))</f>
        <v>0.36666666666666664</v>
      </c>
      <c r="V4" s="12"/>
    </row>
    <row r="5" spans="1:22" ht="15" customHeight="1" x14ac:dyDescent="0.2">
      <c r="A5" s="6" t="s">
        <v>29</v>
      </c>
      <c r="B5" s="7">
        <v>19</v>
      </c>
      <c r="C5" s="8">
        <v>54</v>
      </c>
      <c r="D5" s="8">
        <v>17</v>
      </c>
      <c r="E5" s="8">
        <v>8</v>
      </c>
      <c r="F5" s="8">
        <v>8</v>
      </c>
      <c r="G5" s="8">
        <v>7</v>
      </c>
      <c r="H5" s="8">
        <v>0</v>
      </c>
      <c r="I5" s="8">
        <v>3</v>
      </c>
      <c r="J5" s="9">
        <f t="shared" si="0"/>
        <v>33</v>
      </c>
      <c r="K5" s="8">
        <v>10</v>
      </c>
      <c r="L5" s="8">
        <v>13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10">
        <f t="shared" si="1"/>
        <v>0.31481481481481483</v>
      </c>
      <c r="T5" s="10">
        <f t="shared" si="2"/>
        <v>0.61111111111111116</v>
      </c>
      <c r="U5" s="11">
        <f t="shared" si="3"/>
        <v>0.421875</v>
      </c>
      <c r="V5" s="12"/>
    </row>
    <row r="6" spans="1:22" ht="15" customHeight="1" x14ac:dyDescent="0.2">
      <c r="A6" s="6" t="s">
        <v>19</v>
      </c>
      <c r="B6" s="7">
        <v>22</v>
      </c>
      <c r="C6" s="8">
        <v>91</v>
      </c>
      <c r="D6" s="8">
        <v>29</v>
      </c>
      <c r="E6" s="8">
        <v>14</v>
      </c>
      <c r="F6" s="8">
        <v>8</v>
      </c>
      <c r="G6" s="8">
        <v>2</v>
      </c>
      <c r="H6" s="8">
        <v>0</v>
      </c>
      <c r="I6" s="8">
        <v>0</v>
      </c>
      <c r="J6" s="9">
        <f t="shared" si="0"/>
        <v>31</v>
      </c>
      <c r="K6" s="8">
        <v>4</v>
      </c>
      <c r="L6" s="8">
        <v>12</v>
      </c>
      <c r="M6" s="8">
        <v>1</v>
      </c>
      <c r="N6" s="8">
        <v>0</v>
      </c>
      <c r="O6" s="8">
        <v>1</v>
      </c>
      <c r="P6" s="8">
        <v>3</v>
      </c>
      <c r="Q6" s="8">
        <v>3</v>
      </c>
      <c r="R6" s="8">
        <v>0</v>
      </c>
      <c r="S6" s="10">
        <f t="shared" si="1"/>
        <v>0.31868131868131866</v>
      </c>
      <c r="T6" s="10">
        <f t="shared" si="2"/>
        <v>0.34065934065934067</v>
      </c>
      <c r="U6" s="11">
        <f t="shared" si="3"/>
        <v>0.3473684210526316</v>
      </c>
      <c r="V6" s="12"/>
    </row>
    <row r="7" spans="1:22" ht="15" customHeight="1" x14ac:dyDescent="0.2">
      <c r="A7" s="6" t="s">
        <v>40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9">
        <f t="shared" si="0"/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1"/>
        <v>0</v>
      </c>
      <c r="T7" s="10">
        <f t="shared" si="2"/>
        <v>0</v>
      </c>
      <c r="U7" s="11">
        <f t="shared" si="3"/>
        <v>0</v>
      </c>
      <c r="V7" s="12"/>
    </row>
    <row r="8" spans="1:22" ht="15" customHeight="1" x14ac:dyDescent="0.2">
      <c r="A8" s="6" t="s">
        <v>36</v>
      </c>
      <c r="B8" s="7">
        <v>21</v>
      </c>
      <c r="C8" s="8">
        <v>44</v>
      </c>
      <c r="D8" s="8">
        <v>9</v>
      </c>
      <c r="E8" s="8">
        <v>3</v>
      </c>
      <c r="F8" s="8">
        <v>0</v>
      </c>
      <c r="G8" s="8">
        <v>1</v>
      </c>
      <c r="H8" s="8">
        <v>0</v>
      </c>
      <c r="I8" s="8">
        <v>0</v>
      </c>
      <c r="J8" s="9">
        <f t="shared" si="0"/>
        <v>10</v>
      </c>
      <c r="K8" s="8">
        <v>2</v>
      </c>
      <c r="L8" s="8">
        <v>11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0">
        <f t="shared" si="1"/>
        <v>0.20454545454545456</v>
      </c>
      <c r="T8" s="10">
        <f t="shared" si="2"/>
        <v>0.22727272727272727</v>
      </c>
      <c r="U8" s="11">
        <f t="shared" si="3"/>
        <v>0.2391304347826087</v>
      </c>
      <c r="V8" s="12"/>
    </row>
    <row r="9" spans="1:22" ht="15" customHeight="1" x14ac:dyDescent="0.2">
      <c r="A9" s="6" t="s">
        <v>30</v>
      </c>
      <c r="B9" s="7">
        <v>1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9">
        <f t="shared" si="0"/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1"/>
        <v>0</v>
      </c>
      <c r="T9" s="10">
        <f t="shared" si="2"/>
        <v>0</v>
      </c>
      <c r="U9" s="11">
        <f t="shared" si="3"/>
        <v>0</v>
      </c>
      <c r="V9" s="12"/>
    </row>
    <row r="10" spans="1:22" ht="15" customHeight="1" x14ac:dyDescent="0.2">
      <c r="A10" s="6" t="s">
        <v>32</v>
      </c>
      <c r="B10" s="7">
        <v>21</v>
      </c>
      <c r="C10" s="8">
        <v>72</v>
      </c>
      <c r="D10" s="8">
        <v>21</v>
      </c>
      <c r="E10" s="8">
        <v>12</v>
      </c>
      <c r="F10" s="8">
        <v>12</v>
      </c>
      <c r="G10" s="8">
        <v>4</v>
      </c>
      <c r="H10" s="8">
        <v>0</v>
      </c>
      <c r="I10" s="8">
        <v>5</v>
      </c>
      <c r="J10" s="9">
        <f t="shared" si="0"/>
        <v>40</v>
      </c>
      <c r="K10" s="8">
        <v>10</v>
      </c>
      <c r="L10" s="8">
        <v>16</v>
      </c>
      <c r="M10" s="8">
        <v>0</v>
      </c>
      <c r="N10" s="8">
        <v>0</v>
      </c>
      <c r="O10" s="8">
        <v>3</v>
      </c>
      <c r="P10" s="8">
        <v>2</v>
      </c>
      <c r="Q10" s="8">
        <v>0</v>
      </c>
      <c r="R10" s="8">
        <v>0</v>
      </c>
      <c r="S10" s="10">
        <f t="shared" si="1"/>
        <v>0.29166666666666669</v>
      </c>
      <c r="T10" s="10">
        <f t="shared" si="2"/>
        <v>0.55555555555555558</v>
      </c>
      <c r="U10" s="11">
        <f t="shared" si="3"/>
        <v>0.37804878048780488</v>
      </c>
      <c r="V10" s="12"/>
    </row>
    <row r="11" spans="1:22" ht="15" customHeight="1" x14ac:dyDescent="0.2">
      <c r="A11" s="6" t="s">
        <v>33</v>
      </c>
      <c r="B11" s="7">
        <v>12</v>
      </c>
      <c r="C11" s="8">
        <v>27</v>
      </c>
      <c r="D11" s="8">
        <v>8</v>
      </c>
      <c r="E11" s="8">
        <v>5</v>
      </c>
      <c r="F11" s="8">
        <v>7</v>
      </c>
      <c r="G11" s="8">
        <v>2</v>
      </c>
      <c r="H11" s="8">
        <v>0</v>
      </c>
      <c r="I11" s="8">
        <v>1</v>
      </c>
      <c r="J11" s="9">
        <f t="shared" si="0"/>
        <v>13</v>
      </c>
      <c r="K11" s="8">
        <v>5</v>
      </c>
      <c r="L11" s="8">
        <v>10</v>
      </c>
      <c r="M11" s="8">
        <v>0</v>
      </c>
      <c r="N11" s="8">
        <v>0</v>
      </c>
      <c r="O11" s="8">
        <v>0</v>
      </c>
      <c r="P11" s="8">
        <v>0</v>
      </c>
      <c r="Q11" s="8">
        <v>1</v>
      </c>
      <c r="R11" s="8">
        <v>1</v>
      </c>
      <c r="S11" s="10">
        <f t="shared" si="1"/>
        <v>0.29629629629629628</v>
      </c>
      <c r="T11" s="10">
        <f t="shared" si="2"/>
        <v>0.48148148148148145</v>
      </c>
      <c r="U11" s="11">
        <f t="shared" si="3"/>
        <v>0.40625</v>
      </c>
      <c r="V11" s="12"/>
    </row>
    <row r="12" spans="1:22" ht="15" customHeight="1" x14ac:dyDescent="0.2">
      <c r="A12" s="6" t="s">
        <v>20</v>
      </c>
      <c r="B12" s="7">
        <v>2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9">
        <f t="shared" si="0"/>
        <v>0</v>
      </c>
      <c r="K12" s="8">
        <v>1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1"/>
        <v>0</v>
      </c>
      <c r="T12" s="10">
        <f t="shared" si="2"/>
        <v>0</v>
      </c>
      <c r="U12" s="11">
        <f t="shared" si="3"/>
        <v>0.5</v>
      </c>
      <c r="V12" s="12"/>
    </row>
    <row r="13" spans="1:22" ht="15" customHeight="1" x14ac:dyDescent="0.2">
      <c r="A13" s="6" t="s">
        <v>31</v>
      </c>
      <c r="B13" s="7">
        <v>20</v>
      </c>
      <c r="C13" s="8">
        <v>62</v>
      </c>
      <c r="D13" s="8">
        <v>23</v>
      </c>
      <c r="E13" s="8">
        <v>18</v>
      </c>
      <c r="F13" s="8">
        <v>7</v>
      </c>
      <c r="G13" s="8">
        <v>5</v>
      </c>
      <c r="H13" s="8">
        <v>0</v>
      </c>
      <c r="I13" s="8">
        <v>2</v>
      </c>
      <c r="J13" s="9">
        <f t="shared" si="0"/>
        <v>34</v>
      </c>
      <c r="K13" s="8">
        <v>12</v>
      </c>
      <c r="L13" s="8">
        <v>16</v>
      </c>
      <c r="M13" s="8">
        <v>0</v>
      </c>
      <c r="N13" s="8">
        <v>0</v>
      </c>
      <c r="O13" s="8">
        <v>2</v>
      </c>
      <c r="P13" s="8">
        <v>0</v>
      </c>
      <c r="Q13" s="8">
        <v>5</v>
      </c>
      <c r="R13" s="8">
        <v>3</v>
      </c>
      <c r="S13" s="10">
        <f>IF(C13=0,0,D13/C13)</f>
        <v>0.37096774193548387</v>
      </c>
      <c r="T13" s="10">
        <f>IF(C13=0,0,J13/C13)</f>
        <v>0.54838709677419351</v>
      </c>
      <c r="U13" s="11">
        <f t="shared" si="3"/>
        <v>0.47297297297297297</v>
      </c>
      <c r="V13" s="12"/>
    </row>
    <row r="14" spans="1:22" ht="15" customHeight="1" x14ac:dyDescent="0.2">
      <c r="A14" s="6" t="s">
        <v>37</v>
      </c>
      <c r="B14" s="7">
        <v>16</v>
      </c>
      <c r="C14" s="8">
        <v>34</v>
      </c>
      <c r="D14" s="8">
        <v>10</v>
      </c>
      <c r="E14" s="8">
        <v>5</v>
      </c>
      <c r="F14" s="8">
        <v>4</v>
      </c>
      <c r="G14" s="8">
        <v>2</v>
      </c>
      <c r="H14" s="8">
        <v>0</v>
      </c>
      <c r="I14" s="8">
        <v>1</v>
      </c>
      <c r="J14" s="9">
        <f t="shared" si="0"/>
        <v>15</v>
      </c>
      <c r="K14" s="8">
        <v>1</v>
      </c>
      <c r="L14" s="8">
        <v>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0">
        <f>IF(C14=0,0,D14/C14)</f>
        <v>0.29411764705882354</v>
      </c>
      <c r="T14" s="10">
        <f>IF(C14=0,0,J14/C14)</f>
        <v>0.44117647058823528</v>
      </c>
      <c r="U14" s="11">
        <f t="shared" si="3"/>
        <v>0.31428571428571428</v>
      </c>
      <c r="V14" s="12"/>
    </row>
    <row r="15" spans="1:22" ht="15" customHeight="1" x14ac:dyDescent="0.2">
      <c r="A15" s="6" t="s">
        <v>21</v>
      </c>
      <c r="B15" s="7">
        <v>19</v>
      </c>
      <c r="C15" s="8">
        <v>63</v>
      </c>
      <c r="D15" s="8">
        <v>12</v>
      </c>
      <c r="E15" s="8">
        <v>11</v>
      </c>
      <c r="F15" s="8">
        <v>12</v>
      </c>
      <c r="G15" s="8">
        <v>2</v>
      </c>
      <c r="H15" s="8">
        <v>0</v>
      </c>
      <c r="I15" s="8">
        <v>3</v>
      </c>
      <c r="J15" s="9">
        <f t="shared" si="0"/>
        <v>23</v>
      </c>
      <c r="K15" s="8">
        <v>8</v>
      </c>
      <c r="L15" s="8">
        <v>19</v>
      </c>
      <c r="M15" s="8">
        <v>0</v>
      </c>
      <c r="N15" s="8">
        <v>1</v>
      </c>
      <c r="O15" s="8">
        <v>3</v>
      </c>
      <c r="P15" s="8">
        <v>0</v>
      </c>
      <c r="Q15" s="8">
        <v>0</v>
      </c>
      <c r="R15" s="8">
        <v>0</v>
      </c>
      <c r="S15" s="10">
        <f t="shared" ref="S15:S16" si="4">IF(C15=0,0,D15/C15)</f>
        <v>0.19047619047619047</v>
      </c>
      <c r="T15" s="10">
        <f t="shared" ref="T15:T16" si="5">IF(C15=0,0,J15/C15)</f>
        <v>0.36507936507936506</v>
      </c>
      <c r="U15" s="11">
        <f t="shared" si="3"/>
        <v>0.27777777777777779</v>
      </c>
      <c r="V15" s="12"/>
    </row>
    <row r="16" spans="1:22" ht="15" customHeight="1" x14ac:dyDescent="0.2">
      <c r="A16" s="6" t="s">
        <v>22</v>
      </c>
      <c r="B16" s="7">
        <v>9</v>
      </c>
      <c r="C16" s="8">
        <v>17</v>
      </c>
      <c r="D16" s="8">
        <v>6</v>
      </c>
      <c r="E16" s="8">
        <v>2</v>
      </c>
      <c r="F16" s="8">
        <v>1</v>
      </c>
      <c r="G16" s="8">
        <v>1</v>
      </c>
      <c r="H16" s="8">
        <v>0</v>
      </c>
      <c r="I16" s="8">
        <v>0</v>
      </c>
      <c r="J16" s="9">
        <f t="shared" si="0"/>
        <v>7</v>
      </c>
      <c r="K16" s="8">
        <v>1</v>
      </c>
      <c r="L16" s="8">
        <v>5</v>
      </c>
      <c r="M16" s="8">
        <v>0</v>
      </c>
      <c r="N16" s="8">
        <v>0</v>
      </c>
      <c r="O16" s="8">
        <v>1</v>
      </c>
      <c r="P16" s="8">
        <v>0</v>
      </c>
      <c r="Q16" s="8">
        <v>1</v>
      </c>
      <c r="R16" s="8">
        <v>0</v>
      </c>
      <c r="S16" s="10">
        <f t="shared" si="4"/>
        <v>0.35294117647058826</v>
      </c>
      <c r="T16" s="10">
        <f t="shared" si="5"/>
        <v>0.41176470588235292</v>
      </c>
      <c r="U16" s="11">
        <f t="shared" si="3"/>
        <v>0.3888888888888889</v>
      </c>
      <c r="V16" s="12"/>
    </row>
    <row r="17" spans="1:22" ht="15" customHeight="1" x14ac:dyDescent="0.2">
      <c r="A17" s="6" t="s">
        <v>38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>
        <f t="shared" si="0"/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0">
        <f>IF(C17=0,0,D17/C17)</f>
        <v>0</v>
      </c>
      <c r="T17" s="10">
        <f>IF(C17=0,0,J17/C17)</f>
        <v>0</v>
      </c>
      <c r="U17" s="11">
        <f t="shared" si="3"/>
        <v>0</v>
      </c>
      <c r="V17" s="12"/>
    </row>
    <row r="18" spans="1:22" ht="15" customHeight="1" x14ac:dyDescent="0.2">
      <c r="A18" s="6" t="s">
        <v>23</v>
      </c>
      <c r="B18" s="7">
        <v>23</v>
      </c>
      <c r="C18" s="8">
        <v>91</v>
      </c>
      <c r="D18" s="8">
        <v>22</v>
      </c>
      <c r="E18" s="8">
        <v>21</v>
      </c>
      <c r="F18" s="8">
        <v>25</v>
      </c>
      <c r="G18" s="8">
        <v>6</v>
      </c>
      <c r="H18" s="8">
        <v>0</v>
      </c>
      <c r="I18" s="8">
        <v>10</v>
      </c>
      <c r="J18" s="9">
        <f t="shared" si="0"/>
        <v>58</v>
      </c>
      <c r="K18" s="8">
        <v>12</v>
      </c>
      <c r="L18" s="8">
        <v>25</v>
      </c>
      <c r="M18" s="8">
        <v>0</v>
      </c>
      <c r="N18" s="8">
        <v>1</v>
      </c>
      <c r="O18" s="8">
        <v>3</v>
      </c>
      <c r="P18" s="8">
        <v>1</v>
      </c>
      <c r="Q18" s="8">
        <v>0</v>
      </c>
      <c r="R18" s="8">
        <v>0</v>
      </c>
      <c r="S18" s="10">
        <f>IF(C18=0,0,D18/C18)</f>
        <v>0.24175824175824176</v>
      </c>
      <c r="T18" s="10">
        <f>IF(C18=0,0,J18/C18)</f>
        <v>0.63736263736263732</v>
      </c>
      <c r="U18" s="11">
        <f t="shared" si="3"/>
        <v>0.32692307692307693</v>
      </c>
      <c r="V18" s="12"/>
    </row>
    <row r="19" spans="1:22" ht="15" customHeight="1" x14ac:dyDescent="0.2">
      <c r="A19" s="13" t="s">
        <v>43</v>
      </c>
      <c r="B19" s="14">
        <v>4</v>
      </c>
      <c r="C19" s="15">
        <v>5</v>
      </c>
      <c r="D19" s="15">
        <v>1</v>
      </c>
      <c r="E19" s="15">
        <v>1</v>
      </c>
      <c r="F19" s="15">
        <v>0</v>
      </c>
      <c r="G19" s="15">
        <v>1</v>
      </c>
      <c r="H19" s="15">
        <v>0</v>
      </c>
      <c r="I19" s="15">
        <v>0</v>
      </c>
      <c r="J19" s="9">
        <f t="shared" si="0"/>
        <v>2</v>
      </c>
      <c r="K19" s="15">
        <v>1</v>
      </c>
      <c r="L19" s="15">
        <v>1</v>
      </c>
      <c r="M19" s="8">
        <v>0</v>
      </c>
      <c r="N19" s="8">
        <v>0</v>
      </c>
      <c r="O19" s="15">
        <v>0</v>
      </c>
      <c r="P19" s="15">
        <v>0</v>
      </c>
      <c r="Q19" s="8">
        <v>0</v>
      </c>
      <c r="R19" s="8">
        <v>0</v>
      </c>
      <c r="S19" s="10">
        <f>IF(C19=0,0,D19/C19)</f>
        <v>0.2</v>
      </c>
      <c r="T19" s="10">
        <f>IF(C19=0,0,J19/C19)</f>
        <v>0.4</v>
      </c>
      <c r="U19" s="11">
        <f t="shared" si="3"/>
        <v>0.33333333333333331</v>
      </c>
      <c r="V19" s="12"/>
    </row>
    <row r="20" spans="1:22" ht="15" customHeight="1" x14ac:dyDescent="0.2">
      <c r="A20" s="13" t="s">
        <v>46</v>
      </c>
      <c r="B20" s="14">
        <v>11</v>
      </c>
      <c r="C20" s="15">
        <v>29</v>
      </c>
      <c r="D20" s="15">
        <v>8</v>
      </c>
      <c r="E20" s="15">
        <v>4</v>
      </c>
      <c r="F20" s="15">
        <v>6</v>
      </c>
      <c r="G20" s="15">
        <v>3</v>
      </c>
      <c r="H20" s="15">
        <v>0</v>
      </c>
      <c r="I20" s="15">
        <v>2</v>
      </c>
      <c r="J20" s="9">
        <f t="shared" si="0"/>
        <v>17</v>
      </c>
      <c r="K20" s="15">
        <v>1</v>
      </c>
      <c r="L20" s="15">
        <v>8</v>
      </c>
      <c r="M20" s="8">
        <v>0</v>
      </c>
      <c r="N20" s="8">
        <v>0</v>
      </c>
      <c r="O20" s="15">
        <v>2</v>
      </c>
      <c r="P20" s="15">
        <v>2</v>
      </c>
      <c r="Q20" s="8">
        <v>0</v>
      </c>
      <c r="R20" s="8">
        <v>0</v>
      </c>
      <c r="S20" s="10">
        <f t="shared" ref="S20:S22" si="6">IF(C20=0,0,D20/C20)</f>
        <v>0.27586206896551724</v>
      </c>
      <c r="T20" s="10">
        <f t="shared" ref="T20:T22" si="7">IF(C20=0,0,J20/C20)</f>
        <v>0.58620689655172409</v>
      </c>
      <c r="U20" s="11">
        <f t="shared" si="3"/>
        <v>0.3</v>
      </c>
      <c r="V20" s="12"/>
    </row>
    <row r="21" spans="1:22" ht="15" customHeight="1" x14ac:dyDescent="0.2">
      <c r="A21" s="13" t="s">
        <v>47</v>
      </c>
      <c r="B21" s="14">
        <v>12</v>
      </c>
      <c r="C21" s="15">
        <v>27</v>
      </c>
      <c r="D21" s="15">
        <v>8</v>
      </c>
      <c r="E21" s="15">
        <v>5</v>
      </c>
      <c r="F21" s="15">
        <v>4</v>
      </c>
      <c r="G21" s="15">
        <v>1</v>
      </c>
      <c r="H21" s="15">
        <v>1</v>
      </c>
      <c r="I21" s="15">
        <v>1</v>
      </c>
      <c r="J21" s="9">
        <f t="shared" si="0"/>
        <v>14</v>
      </c>
      <c r="K21" s="15">
        <v>5</v>
      </c>
      <c r="L21" s="15">
        <v>9</v>
      </c>
      <c r="M21" s="8">
        <v>0</v>
      </c>
      <c r="N21" s="8">
        <v>0</v>
      </c>
      <c r="O21" s="15">
        <v>1</v>
      </c>
      <c r="P21" s="15">
        <v>0</v>
      </c>
      <c r="Q21" s="8">
        <v>0</v>
      </c>
      <c r="R21" s="8">
        <v>0</v>
      </c>
      <c r="S21" s="10">
        <f t="shared" si="6"/>
        <v>0.29629629629629628</v>
      </c>
      <c r="T21" s="10">
        <f t="shared" si="7"/>
        <v>0.51851851851851849</v>
      </c>
      <c r="U21" s="11">
        <f t="shared" si="3"/>
        <v>0.40625</v>
      </c>
      <c r="V21" s="12"/>
    </row>
    <row r="22" spans="1:22" ht="15" customHeight="1" x14ac:dyDescent="0.2">
      <c r="A22" s="13" t="s">
        <v>48</v>
      </c>
      <c r="B22" s="14">
        <v>22</v>
      </c>
      <c r="C22" s="15">
        <v>44</v>
      </c>
      <c r="D22" s="15">
        <v>11</v>
      </c>
      <c r="E22" s="15">
        <v>6</v>
      </c>
      <c r="F22" s="15">
        <v>3</v>
      </c>
      <c r="G22" s="15">
        <v>1</v>
      </c>
      <c r="H22" s="15">
        <v>0</v>
      </c>
      <c r="I22" s="15">
        <v>1</v>
      </c>
      <c r="J22" s="9">
        <f t="shared" si="0"/>
        <v>15</v>
      </c>
      <c r="K22" s="15">
        <v>3</v>
      </c>
      <c r="L22" s="15">
        <v>5</v>
      </c>
      <c r="M22" s="8">
        <v>0</v>
      </c>
      <c r="N22" s="8">
        <v>1</v>
      </c>
      <c r="O22" s="15">
        <v>0</v>
      </c>
      <c r="P22" s="15">
        <v>0</v>
      </c>
      <c r="Q22" s="8">
        <v>0</v>
      </c>
      <c r="R22" s="8">
        <v>0</v>
      </c>
      <c r="S22" s="10">
        <f t="shared" si="6"/>
        <v>0.25</v>
      </c>
      <c r="T22" s="10">
        <f t="shared" si="7"/>
        <v>0.34090909090909088</v>
      </c>
      <c r="U22" s="11">
        <f t="shared" si="3"/>
        <v>0.29166666666666669</v>
      </c>
      <c r="V22" s="12"/>
    </row>
    <row r="23" spans="1:22" ht="15" customHeight="1" x14ac:dyDescent="0.2">
      <c r="A23" s="13" t="s">
        <v>24</v>
      </c>
      <c r="B23" s="14">
        <v>23</v>
      </c>
      <c r="C23" s="15">
        <v>41</v>
      </c>
      <c r="D23" s="15">
        <v>4</v>
      </c>
      <c r="E23" s="15">
        <v>3</v>
      </c>
      <c r="F23" s="15">
        <v>2</v>
      </c>
      <c r="G23" s="15">
        <v>0</v>
      </c>
      <c r="H23" s="15">
        <v>0</v>
      </c>
      <c r="I23" s="15">
        <v>0</v>
      </c>
      <c r="J23" s="9">
        <f t="shared" si="0"/>
        <v>4</v>
      </c>
      <c r="K23" s="15">
        <v>3</v>
      </c>
      <c r="L23" s="15">
        <v>19</v>
      </c>
      <c r="M23" s="15">
        <v>2</v>
      </c>
      <c r="N23" s="8">
        <v>1</v>
      </c>
      <c r="O23" s="15">
        <v>1</v>
      </c>
      <c r="P23" s="15">
        <v>1</v>
      </c>
      <c r="Q23" s="8">
        <v>0</v>
      </c>
      <c r="R23" s="8">
        <v>0</v>
      </c>
      <c r="S23" s="10">
        <f>IF(C23=0,0,D23/C23)</f>
        <v>9.7560975609756101E-2</v>
      </c>
      <c r="T23" s="10">
        <f>IF(C23=0,0,J23/C23)</f>
        <v>9.7560975609756101E-2</v>
      </c>
      <c r="U23" s="11">
        <f t="shared" si="3"/>
        <v>0.15555555555555556</v>
      </c>
      <c r="V23" s="12"/>
    </row>
    <row r="24" spans="1:22" ht="15" customHeight="1" thickBot="1" x14ac:dyDescent="0.25">
      <c r="A24" s="16" t="s">
        <v>25</v>
      </c>
      <c r="B24" s="17">
        <v>23</v>
      </c>
      <c r="C24" s="17">
        <f t="shared" ref="C24:R24" si="8">SUM(C3:C23)</f>
        <v>778</v>
      </c>
      <c r="D24" s="17">
        <f t="shared" si="8"/>
        <v>206</v>
      </c>
      <c r="E24" s="17">
        <f t="shared" si="8"/>
        <v>126</v>
      </c>
      <c r="F24" s="17">
        <f t="shared" si="8"/>
        <v>114</v>
      </c>
      <c r="G24" s="17">
        <f t="shared" si="8"/>
        <v>42</v>
      </c>
      <c r="H24" s="17">
        <f t="shared" si="8"/>
        <v>1</v>
      </c>
      <c r="I24" s="17">
        <f t="shared" si="8"/>
        <v>32</v>
      </c>
      <c r="J24" s="17">
        <f t="shared" si="8"/>
        <v>346</v>
      </c>
      <c r="K24" s="17">
        <f t="shared" si="8"/>
        <v>97</v>
      </c>
      <c r="L24" s="17">
        <f t="shared" si="8"/>
        <v>198</v>
      </c>
      <c r="M24" s="17">
        <f t="shared" si="8"/>
        <v>3</v>
      </c>
      <c r="N24" s="17">
        <f t="shared" si="8"/>
        <v>6</v>
      </c>
      <c r="O24" s="17">
        <f t="shared" si="8"/>
        <v>22</v>
      </c>
      <c r="P24" s="17">
        <f t="shared" si="8"/>
        <v>13</v>
      </c>
      <c r="Q24" s="17">
        <f t="shared" si="8"/>
        <v>10</v>
      </c>
      <c r="R24" s="17">
        <f t="shared" si="8"/>
        <v>4</v>
      </c>
      <c r="S24" s="18">
        <f t="shared" si="1"/>
        <v>0.2647814910025707</v>
      </c>
      <c r="T24" s="18">
        <f t="shared" si="2"/>
        <v>0.44473007712082263</v>
      </c>
      <c r="U24" s="19">
        <f>IF(C24=0,0,(D24+K24)/(C24+K24+N24))</f>
        <v>0.34392735527809309</v>
      </c>
    </row>
    <row r="25" spans="1:22" ht="15" customHeight="1" x14ac:dyDescent="0.2">
      <c r="A25" s="21"/>
      <c r="S25" s="20"/>
      <c r="T25" s="20"/>
      <c r="U25" s="20"/>
    </row>
    <row r="26" spans="1:22" ht="15" customHeight="1" thickBot="1" x14ac:dyDescent="0.25">
      <c r="A26" t="s">
        <v>54</v>
      </c>
    </row>
    <row r="27" spans="1:22" ht="15" customHeight="1" x14ac:dyDescent="0.2">
      <c r="A27" s="2" t="s">
        <v>0</v>
      </c>
      <c r="B27" s="3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 t="s">
        <v>7</v>
      </c>
      <c r="I27" s="4" t="s">
        <v>8</v>
      </c>
      <c r="J27" s="4" t="s">
        <v>9</v>
      </c>
      <c r="K27" s="4" t="s">
        <v>10</v>
      </c>
      <c r="L27" s="4" t="s">
        <v>11</v>
      </c>
      <c r="M27" s="4" t="s">
        <v>34</v>
      </c>
      <c r="N27" s="4" t="s">
        <v>35</v>
      </c>
      <c r="O27" s="4" t="s">
        <v>12</v>
      </c>
      <c r="P27" s="4" t="s">
        <v>13</v>
      </c>
      <c r="Q27" s="4" t="s">
        <v>14</v>
      </c>
      <c r="R27" s="4" t="s">
        <v>15</v>
      </c>
      <c r="S27" s="4" t="s">
        <v>16</v>
      </c>
      <c r="T27" s="4" t="s">
        <v>17</v>
      </c>
      <c r="U27" s="5" t="s">
        <v>18</v>
      </c>
    </row>
    <row r="28" spans="1:22" ht="15" customHeight="1" x14ac:dyDescent="0.2">
      <c r="A28" s="6" t="s">
        <v>27</v>
      </c>
      <c r="B28" s="7">
        <f>B3+'Series 13-18'!B28</f>
        <v>96</v>
      </c>
      <c r="C28" s="7">
        <f>C3+'Series 13-18'!C28</f>
        <v>286</v>
      </c>
      <c r="D28" s="7">
        <f>D3+'Series 13-18'!D28</f>
        <v>64</v>
      </c>
      <c r="E28" s="7">
        <f>E3+'Series 13-18'!E28</f>
        <v>47</v>
      </c>
      <c r="F28" s="7">
        <f>F3+'Series 13-18'!F28</f>
        <v>52</v>
      </c>
      <c r="G28" s="7">
        <f>G3+'Series 13-18'!G28</f>
        <v>7</v>
      </c>
      <c r="H28" s="7">
        <f>H3+'Series 13-18'!H28</f>
        <v>0</v>
      </c>
      <c r="I28" s="7">
        <f>I3+'Series 13-18'!I28</f>
        <v>23</v>
      </c>
      <c r="J28" s="9">
        <f t="shared" ref="J28:J33" si="9">D28+G28+2*H28+3*I28</f>
        <v>140</v>
      </c>
      <c r="K28" s="7">
        <f>K3+'Series 13-18'!K28</f>
        <v>65</v>
      </c>
      <c r="L28" s="7">
        <f>L3+'Series 13-18'!L28</f>
        <v>78</v>
      </c>
      <c r="M28" s="7">
        <f>M3+'Series 13-18'!M28</f>
        <v>0</v>
      </c>
      <c r="N28" s="7">
        <f>N3+'Series 13-18'!N28</f>
        <v>3</v>
      </c>
      <c r="O28" s="7">
        <f>O3+'Series 13-18'!O28</f>
        <v>11</v>
      </c>
      <c r="P28" s="7">
        <f>P3+'Series 13-18'!P28</f>
        <v>4</v>
      </c>
      <c r="Q28" s="7">
        <f>Q3+'Series 13-18'!Q28</f>
        <v>0</v>
      </c>
      <c r="R28" s="7">
        <f>R3+'Series 13-18'!R28</f>
        <v>0</v>
      </c>
      <c r="S28" s="10">
        <f t="shared" ref="S28" si="10">IF(C28=0,0,D28/C28)</f>
        <v>0.22377622377622378</v>
      </c>
      <c r="T28" s="10">
        <f t="shared" ref="T28" si="11">IF(C28=0,0,J28/C28)</f>
        <v>0.48951048951048953</v>
      </c>
      <c r="U28" s="11">
        <f>IF(C28=0,0,(D28+K28)/(C28+K28+N28))</f>
        <v>0.36440677966101692</v>
      </c>
      <c r="V28" s="22"/>
    </row>
    <row r="29" spans="1:22" ht="15" customHeight="1" x14ac:dyDescent="0.2">
      <c r="A29" s="6" t="s">
        <v>28</v>
      </c>
      <c r="B29" s="7">
        <f>B4+'Series 13-18'!B29</f>
        <v>38</v>
      </c>
      <c r="C29" s="7">
        <f>C4+'Series 13-18'!C29</f>
        <v>102</v>
      </c>
      <c r="D29" s="7">
        <f>D4+'Series 13-18'!D29</f>
        <v>28</v>
      </c>
      <c r="E29" s="7">
        <f>E4+'Series 13-18'!E29</f>
        <v>10</v>
      </c>
      <c r="F29" s="7">
        <f>F4+'Series 13-18'!F29</f>
        <v>19</v>
      </c>
      <c r="G29" s="7">
        <f>G4+'Series 13-18'!G29</f>
        <v>10</v>
      </c>
      <c r="H29" s="7">
        <f>H4+'Series 13-18'!H29</f>
        <v>1</v>
      </c>
      <c r="I29" s="7">
        <f>I4+'Series 13-18'!I29</f>
        <v>3</v>
      </c>
      <c r="J29" s="9">
        <f t="shared" si="9"/>
        <v>49</v>
      </c>
      <c r="K29" s="7">
        <f>K4+'Series 13-18'!K29</f>
        <v>7</v>
      </c>
      <c r="L29" s="7">
        <f>L4+'Series 13-18'!L29</f>
        <v>33</v>
      </c>
      <c r="M29" s="7">
        <f>M4+'Series 13-18'!M29</f>
        <v>0</v>
      </c>
      <c r="N29" s="7">
        <f>N4+'Series 13-18'!N29</f>
        <v>0</v>
      </c>
      <c r="O29" s="7">
        <f>O4+'Series 13-18'!O29</f>
        <v>6</v>
      </c>
      <c r="P29" s="7">
        <f>P4+'Series 13-18'!P29</f>
        <v>1</v>
      </c>
      <c r="Q29" s="7">
        <f>Q4+'Series 13-18'!Q29</f>
        <v>0</v>
      </c>
      <c r="R29" s="7">
        <f>R4+'Series 13-18'!R29</f>
        <v>0</v>
      </c>
      <c r="S29" s="10">
        <f>IF(C29=0,0,D29/C29)</f>
        <v>0.27450980392156865</v>
      </c>
      <c r="T29" s="10">
        <f>IF(C29=0,0,J29/C29)</f>
        <v>0.48039215686274511</v>
      </c>
      <c r="U29" s="11">
        <f t="shared" ref="U29:U48" si="12">IF(C29=0,0,(D29+K29)/(C29+K29+N29))</f>
        <v>0.32110091743119268</v>
      </c>
      <c r="V29" s="22"/>
    </row>
    <row r="30" spans="1:22" ht="15" customHeight="1" x14ac:dyDescent="0.2">
      <c r="A30" s="6" t="s">
        <v>29</v>
      </c>
      <c r="B30" s="7">
        <f>B5+'Series 13-18'!B30</f>
        <v>101</v>
      </c>
      <c r="C30" s="7">
        <f>C5+'Series 13-18'!C30</f>
        <v>358</v>
      </c>
      <c r="D30" s="7">
        <f>D5+'Series 13-18'!D30</f>
        <v>107</v>
      </c>
      <c r="E30" s="7">
        <f>E5+'Series 13-18'!E30</f>
        <v>61</v>
      </c>
      <c r="F30" s="7">
        <f>F5+'Series 13-18'!F30</f>
        <v>66</v>
      </c>
      <c r="G30" s="7">
        <f>G5+'Series 13-18'!G30</f>
        <v>22</v>
      </c>
      <c r="H30" s="7">
        <f>H5+'Series 13-18'!H30</f>
        <v>1</v>
      </c>
      <c r="I30" s="7">
        <f>I5+'Series 13-18'!I30</f>
        <v>22</v>
      </c>
      <c r="J30" s="9">
        <f t="shared" si="9"/>
        <v>197</v>
      </c>
      <c r="K30" s="7">
        <f>K5+'Series 13-18'!K30</f>
        <v>44</v>
      </c>
      <c r="L30" s="7">
        <f>L5+'Series 13-18'!L30</f>
        <v>85</v>
      </c>
      <c r="M30" s="7">
        <f>M5+'Series 13-18'!M30</f>
        <v>0</v>
      </c>
      <c r="N30" s="7">
        <f>N5+'Series 13-18'!N30</f>
        <v>2</v>
      </c>
      <c r="O30" s="7">
        <f>O5+'Series 13-18'!O30</f>
        <v>13</v>
      </c>
      <c r="P30" s="7">
        <f>P5+'Series 13-18'!P30</f>
        <v>5</v>
      </c>
      <c r="Q30" s="7">
        <f>Q5+'Series 13-18'!Q30</f>
        <v>0</v>
      </c>
      <c r="R30" s="7">
        <f>R5+'Series 13-18'!R30</f>
        <v>0</v>
      </c>
      <c r="S30" s="10">
        <f t="shared" ref="S30:S39" si="13">IF(C30=0,0,D30/C30)</f>
        <v>0.2988826815642458</v>
      </c>
      <c r="T30" s="10">
        <f t="shared" ref="T30:T39" si="14">IF(C30=0,0,J30/C30)</f>
        <v>0.55027932960893855</v>
      </c>
      <c r="U30" s="11">
        <f t="shared" si="12"/>
        <v>0.37376237623762376</v>
      </c>
      <c r="V30" s="22"/>
    </row>
    <row r="31" spans="1:22" ht="15" customHeight="1" x14ac:dyDescent="0.2">
      <c r="A31" s="6" t="s">
        <v>19</v>
      </c>
      <c r="B31" s="7">
        <f>B6+'Series 13-18'!B31</f>
        <v>108</v>
      </c>
      <c r="C31" s="7">
        <f>C6+'Series 13-18'!C31</f>
        <v>464</v>
      </c>
      <c r="D31" s="7">
        <f>D6+'Series 13-18'!D31</f>
        <v>128</v>
      </c>
      <c r="E31" s="7">
        <f>E6+'Series 13-18'!E31</f>
        <v>72</v>
      </c>
      <c r="F31" s="7">
        <f>F6+'Series 13-18'!F31</f>
        <v>29</v>
      </c>
      <c r="G31" s="7">
        <f>G6+'Series 13-18'!G31</f>
        <v>16</v>
      </c>
      <c r="H31" s="7">
        <f>H6+'Series 13-18'!H31</f>
        <v>6</v>
      </c>
      <c r="I31" s="7">
        <f>I6+'Series 13-18'!I31</f>
        <v>1</v>
      </c>
      <c r="J31" s="9">
        <f t="shared" si="9"/>
        <v>159</v>
      </c>
      <c r="K31" s="7">
        <f>K6+'Series 13-18'!K31</f>
        <v>31</v>
      </c>
      <c r="L31" s="7">
        <f>L6+'Series 13-18'!L31</f>
        <v>68</v>
      </c>
      <c r="M31" s="7">
        <f>M6+'Series 13-18'!M31</f>
        <v>2</v>
      </c>
      <c r="N31" s="7">
        <f>N6+'Series 13-18'!N31</f>
        <v>1</v>
      </c>
      <c r="O31" s="7">
        <f>O6+'Series 13-18'!O31</f>
        <v>11</v>
      </c>
      <c r="P31" s="7">
        <f>P6+'Series 13-18'!P31</f>
        <v>11</v>
      </c>
      <c r="Q31" s="7">
        <f>Q6+'Series 13-18'!Q31</f>
        <v>27</v>
      </c>
      <c r="R31" s="7">
        <f>R6+'Series 13-18'!R31</f>
        <v>2</v>
      </c>
      <c r="S31" s="10">
        <f t="shared" si="13"/>
        <v>0.27586206896551724</v>
      </c>
      <c r="T31" s="10">
        <f t="shared" si="14"/>
        <v>0.34267241379310343</v>
      </c>
      <c r="U31" s="11">
        <f t="shared" si="12"/>
        <v>0.32056451612903225</v>
      </c>
      <c r="V31" s="22"/>
    </row>
    <row r="32" spans="1:22" ht="15" customHeight="1" x14ac:dyDescent="0.2">
      <c r="A32" s="6" t="s">
        <v>40</v>
      </c>
      <c r="B32" s="7">
        <f>B7+'Series 13-18'!B32</f>
        <v>38</v>
      </c>
      <c r="C32" s="7">
        <f>C7+'Series 13-18'!C32</f>
        <v>79</v>
      </c>
      <c r="D32" s="7">
        <f>D7+'Series 13-18'!D32</f>
        <v>18</v>
      </c>
      <c r="E32" s="7">
        <f>E7+'Series 13-18'!E32</f>
        <v>15</v>
      </c>
      <c r="F32" s="7">
        <f>F7+'Series 13-18'!F32</f>
        <v>15</v>
      </c>
      <c r="G32" s="7">
        <f>G7+'Series 13-18'!G32</f>
        <v>6</v>
      </c>
      <c r="H32" s="7">
        <f>H7+'Series 13-18'!H32</f>
        <v>1</v>
      </c>
      <c r="I32" s="7">
        <f>I7+'Series 13-18'!I32</f>
        <v>5</v>
      </c>
      <c r="J32" s="9">
        <f t="shared" si="9"/>
        <v>41</v>
      </c>
      <c r="K32" s="7">
        <f>K7+'Series 13-18'!K32</f>
        <v>16</v>
      </c>
      <c r="L32" s="7">
        <f>L7+'Series 13-18'!L32</f>
        <v>35</v>
      </c>
      <c r="M32" s="7">
        <f>M7+'Series 13-18'!M32</f>
        <v>0</v>
      </c>
      <c r="N32" s="7">
        <f>N7+'Series 13-18'!N32</f>
        <v>1</v>
      </c>
      <c r="O32" s="7">
        <f>O7+'Series 13-18'!O32</f>
        <v>2</v>
      </c>
      <c r="P32" s="7">
        <f>P7+'Series 13-18'!P32</f>
        <v>4</v>
      </c>
      <c r="Q32" s="7">
        <f>Q7+'Series 13-18'!Q32</f>
        <v>1</v>
      </c>
      <c r="R32" s="7">
        <f>R7+'Series 13-18'!R32</f>
        <v>0</v>
      </c>
      <c r="S32" s="10">
        <f t="shared" si="13"/>
        <v>0.22784810126582278</v>
      </c>
      <c r="T32" s="10">
        <f t="shared" si="14"/>
        <v>0.51898734177215189</v>
      </c>
      <c r="U32" s="11">
        <f t="shared" si="12"/>
        <v>0.35416666666666669</v>
      </c>
      <c r="V32" s="22"/>
    </row>
    <row r="33" spans="1:22" ht="15" customHeight="1" x14ac:dyDescent="0.2">
      <c r="A33" s="6" t="s">
        <v>36</v>
      </c>
      <c r="B33" s="7">
        <f>B8+'Series 13-18'!B33</f>
        <v>93</v>
      </c>
      <c r="C33" s="7">
        <f>C8+'Series 13-18'!C33</f>
        <v>181</v>
      </c>
      <c r="D33" s="7">
        <f>D8+'Series 13-18'!D33</f>
        <v>51</v>
      </c>
      <c r="E33" s="7">
        <f>E8+'Series 13-18'!E33</f>
        <v>23</v>
      </c>
      <c r="F33" s="7">
        <f>F8+'Series 13-18'!F33</f>
        <v>18</v>
      </c>
      <c r="G33" s="7">
        <f>G8+'Series 13-18'!G33</f>
        <v>9</v>
      </c>
      <c r="H33" s="7">
        <f>H8+'Series 13-18'!H33</f>
        <v>1</v>
      </c>
      <c r="I33" s="7">
        <f>I8+'Series 13-18'!I33</f>
        <v>4</v>
      </c>
      <c r="J33" s="9">
        <f t="shared" si="9"/>
        <v>74</v>
      </c>
      <c r="K33" s="7">
        <f>K8+'Series 13-18'!K33</f>
        <v>21</v>
      </c>
      <c r="L33" s="7">
        <f>L8+'Series 13-18'!L33</f>
        <v>41</v>
      </c>
      <c r="M33" s="7">
        <f>M8+'Series 13-18'!M33</f>
        <v>1</v>
      </c>
      <c r="N33" s="7">
        <f>N8+'Series 13-18'!N33</f>
        <v>2</v>
      </c>
      <c r="O33" s="7">
        <f>O8+'Series 13-18'!O33</f>
        <v>3</v>
      </c>
      <c r="P33" s="7">
        <f>P8+'Series 13-18'!P33</f>
        <v>2</v>
      </c>
      <c r="Q33" s="7">
        <f>Q8+'Series 13-18'!Q33</f>
        <v>0</v>
      </c>
      <c r="R33" s="7">
        <f>R8+'Series 13-18'!R33</f>
        <v>0</v>
      </c>
      <c r="S33" s="10">
        <f t="shared" si="13"/>
        <v>0.28176795580110497</v>
      </c>
      <c r="T33" s="10">
        <f t="shared" si="14"/>
        <v>0.40883977900552487</v>
      </c>
      <c r="U33" s="11">
        <f t="shared" si="12"/>
        <v>0.35294117647058826</v>
      </c>
      <c r="V33" s="22"/>
    </row>
    <row r="34" spans="1:22" ht="15" customHeight="1" x14ac:dyDescent="0.2">
      <c r="A34" s="6" t="s">
        <v>30</v>
      </c>
      <c r="B34" s="7">
        <f>B9+'Series 13-18'!B34</f>
        <v>44</v>
      </c>
      <c r="C34" s="7">
        <f>C9+'Series 13-18'!C34</f>
        <v>96</v>
      </c>
      <c r="D34" s="7">
        <f>D9+'Series 13-18'!D34</f>
        <v>28</v>
      </c>
      <c r="E34" s="7">
        <f>E9+'Series 13-18'!E34</f>
        <v>13</v>
      </c>
      <c r="F34" s="7">
        <f>F9+'Series 13-18'!F34</f>
        <v>16</v>
      </c>
      <c r="G34" s="7">
        <f>G9+'Series 13-18'!G34</f>
        <v>7</v>
      </c>
      <c r="H34" s="7">
        <f>H9+'Series 13-18'!H34</f>
        <v>0</v>
      </c>
      <c r="I34" s="7">
        <f>I9+'Series 13-18'!I34</f>
        <v>7</v>
      </c>
      <c r="J34" s="9">
        <f>D34+G34+2*H34+3*I34</f>
        <v>56</v>
      </c>
      <c r="K34" s="7">
        <f>K9+'Series 13-18'!K34</f>
        <v>7</v>
      </c>
      <c r="L34" s="7">
        <f>L9+'Series 13-18'!L34</f>
        <v>17</v>
      </c>
      <c r="M34" s="7">
        <f>M9+'Series 13-18'!M34</f>
        <v>0</v>
      </c>
      <c r="N34" s="7">
        <f>N9+'Series 13-18'!N34</f>
        <v>0</v>
      </c>
      <c r="O34" s="7">
        <f>O9+'Series 13-18'!O34</f>
        <v>3</v>
      </c>
      <c r="P34" s="7">
        <f>P9+'Series 13-18'!P34</f>
        <v>2</v>
      </c>
      <c r="Q34" s="7">
        <f>Q9+'Series 13-18'!Q34</f>
        <v>0</v>
      </c>
      <c r="R34" s="7">
        <f>R9+'Series 13-18'!R34</f>
        <v>0</v>
      </c>
      <c r="S34" s="10">
        <f t="shared" si="13"/>
        <v>0.29166666666666669</v>
      </c>
      <c r="T34" s="10">
        <f t="shared" si="14"/>
        <v>0.58333333333333337</v>
      </c>
      <c r="U34" s="11">
        <f t="shared" si="12"/>
        <v>0.33980582524271846</v>
      </c>
      <c r="V34" s="22"/>
    </row>
    <row r="35" spans="1:22" ht="15" customHeight="1" x14ac:dyDescent="0.2">
      <c r="A35" s="6" t="s">
        <v>32</v>
      </c>
      <c r="B35" s="7">
        <f>B10+'Series 13-18'!B35</f>
        <v>108</v>
      </c>
      <c r="C35" s="7">
        <f>C10+'Series 13-18'!C35</f>
        <v>379</v>
      </c>
      <c r="D35" s="7">
        <f>D10+'Series 13-18'!D35</f>
        <v>95</v>
      </c>
      <c r="E35" s="7">
        <f>E10+'Series 13-18'!E35</f>
        <v>42</v>
      </c>
      <c r="F35" s="7">
        <f>F10+'Series 13-18'!F35</f>
        <v>51</v>
      </c>
      <c r="G35" s="7">
        <f>G10+'Series 13-18'!G35</f>
        <v>15</v>
      </c>
      <c r="H35" s="7">
        <f>H10+'Series 13-18'!H35</f>
        <v>1</v>
      </c>
      <c r="I35" s="7">
        <f>I10+'Series 13-18'!I35</f>
        <v>17</v>
      </c>
      <c r="J35" s="9">
        <f>D35+G35+2*H35+3*I35</f>
        <v>163</v>
      </c>
      <c r="K35" s="7">
        <f>K10+'Series 13-18'!K35</f>
        <v>49</v>
      </c>
      <c r="L35" s="7">
        <f>L10+'Series 13-18'!L35</f>
        <v>112</v>
      </c>
      <c r="M35" s="7">
        <f>M10+'Series 13-18'!M35</f>
        <v>1</v>
      </c>
      <c r="N35" s="7">
        <f>N10+'Series 13-18'!N35</f>
        <v>4</v>
      </c>
      <c r="O35" s="7">
        <f>O10+'Series 13-18'!O35</f>
        <v>10</v>
      </c>
      <c r="P35" s="7">
        <f>P10+'Series 13-18'!P35</f>
        <v>9</v>
      </c>
      <c r="Q35" s="7">
        <f>Q10+'Series 13-18'!Q35</f>
        <v>1</v>
      </c>
      <c r="R35" s="7">
        <f>R10+'Series 13-18'!R35</f>
        <v>0</v>
      </c>
      <c r="S35" s="10">
        <f t="shared" si="13"/>
        <v>0.25065963060686014</v>
      </c>
      <c r="T35" s="10">
        <f t="shared" si="14"/>
        <v>0.43007915567282323</v>
      </c>
      <c r="U35" s="11">
        <f t="shared" si="12"/>
        <v>0.33333333333333331</v>
      </c>
      <c r="V35" s="22"/>
    </row>
    <row r="36" spans="1:22" ht="15" customHeight="1" x14ac:dyDescent="0.2">
      <c r="A36" s="6" t="s">
        <v>33</v>
      </c>
      <c r="B36" s="7">
        <f>B11+'Series 13-18'!B36</f>
        <v>61</v>
      </c>
      <c r="C36" s="7">
        <f>C11+'Series 13-18'!C36</f>
        <v>114</v>
      </c>
      <c r="D36" s="7">
        <f>D11+'Series 13-18'!D36</f>
        <v>31</v>
      </c>
      <c r="E36" s="7">
        <f>E11+'Series 13-18'!E36</f>
        <v>21</v>
      </c>
      <c r="F36" s="7">
        <f>F11+'Series 13-18'!F36</f>
        <v>23</v>
      </c>
      <c r="G36" s="7">
        <f>G11+'Series 13-18'!G36</f>
        <v>9</v>
      </c>
      <c r="H36" s="7">
        <f>H11+'Series 13-18'!H36</f>
        <v>0</v>
      </c>
      <c r="I36" s="7">
        <f>I11+'Series 13-18'!I36</f>
        <v>7</v>
      </c>
      <c r="J36" s="9">
        <f t="shared" ref="J36:J47" si="15">D36+G36+2*H36+3*I36</f>
        <v>61</v>
      </c>
      <c r="K36" s="7">
        <f>K11+'Series 13-18'!K36</f>
        <v>15</v>
      </c>
      <c r="L36" s="7">
        <f>L11+'Series 13-18'!L36</f>
        <v>42</v>
      </c>
      <c r="M36" s="7">
        <f>M11+'Series 13-18'!M36</f>
        <v>0</v>
      </c>
      <c r="N36" s="7">
        <f>N11+'Series 13-18'!N36</f>
        <v>1</v>
      </c>
      <c r="O36" s="7">
        <f>O11+'Series 13-18'!O36</f>
        <v>2</v>
      </c>
      <c r="P36" s="7">
        <f>P11+'Series 13-18'!P36</f>
        <v>0</v>
      </c>
      <c r="Q36" s="7">
        <f>Q11+'Series 13-18'!Q36</f>
        <v>3</v>
      </c>
      <c r="R36" s="7">
        <f>R11+'Series 13-18'!R36</f>
        <v>1</v>
      </c>
      <c r="S36" s="10">
        <f t="shared" si="13"/>
        <v>0.27192982456140352</v>
      </c>
      <c r="T36" s="10">
        <f t="shared" si="14"/>
        <v>0.53508771929824561</v>
      </c>
      <c r="U36" s="11">
        <f t="shared" si="12"/>
        <v>0.35384615384615387</v>
      </c>
      <c r="V36" s="22"/>
    </row>
    <row r="37" spans="1:22" ht="15" customHeight="1" x14ac:dyDescent="0.2">
      <c r="A37" s="6" t="s">
        <v>20</v>
      </c>
      <c r="B37" s="7">
        <f>B12+'Series 13-18'!B37</f>
        <v>8</v>
      </c>
      <c r="C37" s="7">
        <f>C12+'Series 13-18'!C37</f>
        <v>6</v>
      </c>
      <c r="D37" s="7">
        <f>D12+'Series 13-18'!D37</f>
        <v>0</v>
      </c>
      <c r="E37" s="7">
        <f>E12+'Series 13-18'!E37</f>
        <v>2</v>
      </c>
      <c r="F37" s="7">
        <f>F12+'Series 13-18'!F37</f>
        <v>0</v>
      </c>
      <c r="G37" s="7">
        <f>G12+'Series 13-18'!G37</f>
        <v>0</v>
      </c>
      <c r="H37" s="7">
        <f>H12+'Series 13-18'!H37</f>
        <v>0</v>
      </c>
      <c r="I37" s="7">
        <f>I12+'Series 13-18'!I37</f>
        <v>0</v>
      </c>
      <c r="J37" s="9">
        <f t="shared" si="15"/>
        <v>0</v>
      </c>
      <c r="K37" s="7">
        <f>K12+'Series 13-18'!K37</f>
        <v>3</v>
      </c>
      <c r="L37" s="7">
        <f>L12+'Series 13-18'!L37</f>
        <v>2</v>
      </c>
      <c r="M37" s="7">
        <f>M12+'Series 13-18'!M37</f>
        <v>0</v>
      </c>
      <c r="N37" s="7">
        <f>N12+'Series 13-18'!N37</f>
        <v>0</v>
      </c>
      <c r="O37" s="7">
        <f>O12+'Series 13-18'!O37</f>
        <v>0</v>
      </c>
      <c r="P37" s="7">
        <f>P12+'Series 13-18'!P37</f>
        <v>0</v>
      </c>
      <c r="Q37" s="7">
        <f>Q12+'Series 13-18'!Q37</f>
        <v>0</v>
      </c>
      <c r="R37" s="7">
        <f>R12+'Series 13-18'!R37</f>
        <v>0</v>
      </c>
      <c r="S37" s="10">
        <f t="shared" si="13"/>
        <v>0</v>
      </c>
      <c r="T37" s="10">
        <f t="shared" si="14"/>
        <v>0</v>
      </c>
      <c r="U37" s="11">
        <f t="shared" si="12"/>
        <v>0.33333333333333331</v>
      </c>
      <c r="V37" s="22"/>
    </row>
    <row r="38" spans="1:22" ht="15" customHeight="1" x14ac:dyDescent="0.2">
      <c r="A38" s="6" t="s">
        <v>31</v>
      </c>
      <c r="B38" s="7">
        <f>B13+'Series 13-18'!B38</f>
        <v>97</v>
      </c>
      <c r="C38" s="7">
        <f>C13+'Series 13-18'!C38</f>
        <v>317</v>
      </c>
      <c r="D38" s="7">
        <f>D13+'Series 13-18'!D38</f>
        <v>104</v>
      </c>
      <c r="E38" s="7">
        <f>E13+'Series 13-18'!E38</f>
        <v>70</v>
      </c>
      <c r="F38" s="7">
        <f>F13+'Series 13-18'!F38</f>
        <v>44</v>
      </c>
      <c r="G38" s="7">
        <f>G13+'Series 13-18'!G38</f>
        <v>20</v>
      </c>
      <c r="H38" s="7">
        <f>H13+'Series 13-18'!H38</f>
        <v>1</v>
      </c>
      <c r="I38" s="7">
        <f>I13+'Series 13-18'!I38</f>
        <v>18</v>
      </c>
      <c r="J38" s="9">
        <f t="shared" si="15"/>
        <v>180</v>
      </c>
      <c r="K38" s="7">
        <f>K13+'Series 13-18'!K38</f>
        <v>58</v>
      </c>
      <c r="L38" s="7">
        <f>L13+'Series 13-18'!L38</f>
        <v>85</v>
      </c>
      <c r="M38" s="7">
        <f>M13+'Series 13-18'!M38</f>
        <v>0</v>
      </c>
      <c r="N38" s="7">
        <f>N13+'Series 13-18'!N38</f>
        <v>1</v>
      </c>
      <c r="O38" s="7">
        <f>O13+'Series 13-18'!O38</f>
        <v>6</v>
      </c>
      <c r="P38" s="7">
        <f>P13+'Series 13-18'!P38</f>
        <v>0</v>
      </c>
      <c r="Q38" s="7">
        <f>Q13+'Series 13-18'!Q38</f>
        <v>20</v>
      </c>
      <c r="R38" s="7">
        <f>R13+'Series 13-18'!R38</f>
        <v>4</v>
      </c>
      <c r="S38" s="10">
        <f t="shared" si="13"/>
        <v>0.32807570977917982</v>
      </c>
      <c r="T38" s="10">
        <f t="shared" si="14"/>
        <v>0.56782334384858046</v>
      </c>
      <c r="U38" s="11">
        <f t="shared" si="12"/>
        <v>0.43085106382978722</v>
      </c>
      <c r="V38" s="22"/>
    </row>
    <row r="39" spans="1:22" ht="15" customHeight="1" x14ac:dyDescent="0.2">
      <c r="A39" s="6" t="s">
        <v>37</v>
      </c>
      <c r="B39" s="7">
        <f>B14+'Series 13-18'!B39</f>
        <v>73</v>
      </c>
      <c r="C39" s="7">
        <f>C14+'Series 13-18'!C39</f>
        <v>128</v>
      </c>
      <c r="D39" s="7">
        <f>D14+'Series 13-18'!D39</f>
        <v>30</v>
      </c>
      <c r="E39" s="7">
        <f>E14+'Series 13-18'!E39</f>
        <v>18</v>
      </c>
      <c r="F39" s="7">
        <f>F14+'Series 13-18'!F39</f>
        <v>16</v>
      </c>
      <c r="G39" s="7">
        <f>G14+'Series 13-18'!G39</f>
        <v>11</v>
      </c>
      <c r="H39" s="7">
        <f>H14+'Series 13-18'!H39</f>
        <v>0</v>
      </c>
      <c r="I39" s="7">
        <f>I14+'Series 13-18'!I39</f>
        <v>3</v>
      </c>
      <c r="J39" s="9">
        <f t="shared" si="15"/>
        <v>50</v>
      </c>
      <c r="K39" s="7">
        <f>K14+'Series 13-18'!K39</f>
        <v>14</v>
      </c>
      <c r="L39" s="7">
        <f>L14+'Series 13-18'!L39</f>
        <v>28</v>
      </c>
      <c r="M39" s="7">
        <f>M14+'Series 13-18'!M39</f>
        <v>0</v>
      </c>
      <c r="N39" s="7">
        <f>N14+'Series 13-18'!N39</f>
        <v>1</v>
      </c>
      <c r="O39" s="7">
        <f>O14+'Series 13-18'!O39</f>
        <v>1</v>
      </c>
      <c r="P39" s="7">
        <f>P14+'Series 13-18'!P39</f>
        <v>0</v>
      </c>
      <c r="Q39" s="7">
        <f>Q14+'Series 13-18'!Q39</f>
        <v>0</v>
      </c>
      <c r="R39" s="7">
        <f>R14+'Series 13-18'!R39</f>
        <v>0</v>
      </c>
      <c r="S39" s="10">
        <f t="shared" si="13"/>
        <v>0.234375</v>
      </c>
      <c r="T39" s="10">
        <f t="shared" si="14"/>
        <v>0.390625</v>
      </c>
      <c r="U39" s="11">
        <f t="shared" si="12"/>
        <v>0.30769230769230771</v>
      </c>
      <c r="V39" s="22"/>
    </row>
    <row r="40" spans="1:22" ht="15" customHeight="1" x14ac:dyDescent="0.2">
      <c r="A40" s="6" t="s">
        <v>21</v>
      </c>
      <c r="B40" s="7">
        <f>B15+'Series 13-18'!B40</f>
        <v>106</v>
      </c>
      <c r="C40" s="7">
        <f>C15+'Series 13-18'!C40</f>
        <v>342</v>
      </c>
      <c r="D40" s="7">
        <f>D15+'Series 13-18'!D40</f>
        <v>93</v>
      </c>
      <c r="E40" s="7">
        <f>E15+'Series 13-18'!E40</f>
        <v>61</v>
      </c>
      <c r="F40" s="7">
        <f>F15+'Series 13-18'!F40</f>
        <v>72</v>
      </c>
      <c r="G40" s="7">
        <f>G15+'Series 13-18'!G40</f>
        <v>16</v>
      </c>
      <c r="H40" s="7">
        <f>H15+'Series 13-18'!H40</f>
        <v>1</v>
      </c>
      <c r="I40" s="7">
        <f>I15+'Series 13-18'!I40</f>
        <v>24</v>
      </c>
      <c r="J40" s="9">
        <f t="shared" si="15"/>
        <v>183</v>
      </c>
      <c r="K40" s="7">
        <f>K15+'Series 13-18'!K40</f>
        <v>40</v>
      </c>
      <c r="L40" s="7">
        <f>L15+'Series 13-18'!L40</f>
        <v>89</v>
      </c>
      <c r="M40" s="7">
        <f>M15+'Series 13-18'!M40</f>
        <v>0</v>
      </c>
      <c r="N40" s="7">
        <f>N15+'Series 13-18'!N40</f>
        <v>3</v>
      </c>
      <c r="O40" s="7">
        <f>O15+'Series 13-18'!O40</f>
        <v>13</v>
      </c>
      <c r="P40" s="7">
        <f>P15+'Series 13-18'!P40</f>
        <v>0</v>
      </c>
      <c r="Q40" s="7">
        <f>Q15+'Series 13-18'!Q40</f>
        <v>2</v>
      </c>
      <c r="R40" s="7">
        <f>R15+'Series 13-18'!R40</f>
        <v>0</v>
      </c>
      <c r="S40" s="10">
        <f>IF(C40=0,0,D40/C40)</f>
        <v>0.27192982456140352</v>
      </c>
      <c r="T40" s="10">
        <f>IF(C40=0,0,J40/C40)</f>
        <v>0.53508771929824561</v>
      </c>
      <c r="U40" s="11">
        <f t="shared" si="12"/>
        <v>0.34545454545454546</v>
      </c>
      <c r="V40" s="22"/>
    </row>
    <row r="41" spans="1:22" ht="15" customHeight="1" x14ac:dyDescent="0.2">
      <c r="A41" s="6" t="s">
        <v>22</v>
      </c>
      <c r="B41" s="7">
        <f>B16+'Series 13-18'!B41</f>
        <v>46</v>
      </c>
      <c r="C41" s="7">
        <f>C16+'Series 13-18'!C41</f>
        <v>73</v>
      </c>
      <c r="D41" s="7">
        <f>D16+'Series 13-18'!D41</f>
        <v>24</v>
      </c>
      <c r="E41" s="7">
        <f>E16+'Series 13-18'!E41</f>
        <v>8</v>
      </c>
      <c r="F41" s="7">
        <f>F16+'Series 13-18'!F41</f>
        <v>14</v>
      </c>
      <c r="G41" s="7">
        <f>G16+'Series 13-18'!G41</f>
        <v>4</v>
      </c>
      <c r="H41" s="7">
        <f>H16+'Series 13-18'!H41</f>
        <v>1</v>
      </c>
      <c r="I41" s="7">
        <f>I16+'Series 13-18'!I41</f>
        <v>0</v>
      </c>
      <c r="J41" s="9">
        <f t="shared" si="15"/>
        <v>30</v>
      </c>
      <c r="K41" s="7">
        <f>K16+'Series 13-18'!K41</f>
        <v>8</v>
      </c>
      <c r="L41" s="7">
        <f>L16+'Series 13-18'!L41</f>
        <v>20</v>
      </c>
      <c r="M41" s="7">
        <f>M16+'Series 13-18'!M41</f>
        <v>1</v>
      </c>
      <c r="N41" s="7">
        <f>N16+'Series 13-18'!N41</f>
        <v>0</v>
      </c>
      <c r="O41" s="7">
        <f>O16+'Series 13-18'!O41</f>
        <v>3</v>
      </c>
      <c r="P41" s="7">
        <f>P16+'Series 13-18'!P41</f>
        <v>0</v>
      </c>
      <c r="Q41" s="7">
        <f>Q16+'Series 13-18'!Q41</f>
        <v>1</v>
      </c>
      <c r="R41" s="7">
        <f>R16+'Series 13-18'!R41</f>
        <v>0</v>
      </c>
      <c r="S41" s="10">
        <f t="shared" ref="S41:S42" si="16">IF(C41=0,0,D41/C41)</f>
        <v>0.32876712328767121</v>
      </c>
      <c r="T41" s="10">
        <f t="shared" ref="T41:T42" si="17">IF(C41=0,0,J41/C41)</f>
        <v>0.41095890410958902</v>
      </c>
      <c r="U41" s="11">
        <f t="shared" si="12"/>
        <v>0.39506172839506171</v>
      </c>
      <c r="V41" s="22"/>
    </row>
    <row r="42" spans="1:22" ht="15" customHeight="1" x14ac:dyDescent="0.2">
      <c r="A42" s="6" t="s">
        <v>38</v>
      </c>
      <c r="B42" s="7">
        <f>B17+'Series 13-18'!B42</f>
        <v>21</v>
      </c>
      <c r="C42" s="7">
        <f>C17+'Series 13-18'!C42</f>
        <v>19</v>
      </c>
      <c r="D42" s="7">
        <f>D17+'Series 13-18'!D42</f>
        <v>6</v>
      </c>
      <c r="E42" s="7">
        <f>E17+'Series 13-18'!E42</f>
        <v>1</v>
      </c>
      <c r="F42" s="7">
        <f>F17+'Series 13-18'!F42</f>
        <v>5</v>
      </c>
      <c r="G42" s="7">
        <f>G17+'Series 13-18'!G42</f>
        <v>1</v>
      </c>
      <c r="H42" s="7">
        <f>H17+'Series 13-18'!H42</f>
        <v>0</v>
      </c>
      <c r="I42" s="7">
        <f>I17+'Series 13-18'!I42</f>
        <v>1</v>
      </c>
      <c r="J42" s="9">
        <f t="shared" si="15"/>
        <v>10</v>
      </c>
      <c r="K42" s="7">
        <f>K17+'Series 13-18'!K42</f>
        <v>3</v>
      </c>
      <c r="L42" s="7">
        <f>L17+'Series 13-18'!L42</f>
        <v>5</v>
      </c>
      <c r="M42" s="7">
        <f>M17+'Series 13-18'!M42</f>
        <v>0</v>
      </c>
      <c r="N42" s="7">
        <f>N17+'Series 13-18'!N42</f>
        <v>0</v>
      </c>
      <c r="O42" s="7">
        <f>O17+'Series 13-18'!O42</f>
        <v>0</v>
      </c>
      <c r="P42" s="7">
        <f>P17+'Series 13-18'!P42</f>
        <v>0</v>
      </c>
      <c r="Q42" s="7">
        <f>Q17+'Series 13-18'!Q42</f>
        <v>0</v>
      </c>
      <c r="R42" s="7">
        <f>R17+'Series 13-18'!R42</f>
        <v>0</v>
      </c>
      <c r="S42" s="10">
        <f t="shared" si="16"/>
        <v>0.31578947368421051</v>
      </c>
      <c r="T42" s="10">
        <f t="shared" si="17"/>
        <v>0.52631578947368418</v>
      </c>
      <c r="U42" s="11">
        <f t="shared" si="12"/>
        <v>0.40909090909090912</v>
      </c>
      <c r="V42" s="22"/>
    </row>
    <row r="43" spans="1:22" ht="15" customHeight="1" x14ac:dyDescent="0.2">
      <c r="A43" s="6" t="s">
        <v>23</v>
      </c>
      <c r="B43" s="7">
        <f>B18+'Series 13-18'!B43</f>
        <v>105</v>
      </c>
      <c r="C43" s="7">
        <f>C18+'Series 13-18'!C43</f>
        <v>405</v>
      </c>
      <c r="D43" s="7">
        <f>D18+'Series 13-18'!D43</f>
        <v>106</v>
      </c>
      <c r="E43" s="7">
        <f>E18+'Series 13-18'!E43</f>
        <v>95</v>
      </c>
      <c r="F43" s="7">
        <f>F18+'Series 13-18'!F43</f>
        <v>97</v>
      </c>
      <c r="G43" s="7">
        <f>G18+'Series 13-18'!G43</f>
        <v>18</v>
      </c>
      <c r="H43" s="7">
        <f>H18+'Series 13-18'!H43</f>
        <v>0</v>
      </c>
      <c r="I43" s="7">
        <f>I18+'Series 13-18'!I43</f>
        <v>44</v>
      </c>
      <c r="J43" s="9">
        <f t="shared" si="15"/>
        <v>256</v>
      </c>
      <c r="K43" s="7">
        <f>K18+'Series 13-18'!K43</f>
        <v>67</v>
      </c>
      <c r="L43" s="7">
        <f>L18+'Series 13-18'!L43</f>
        <v>121</v>
      </c>
      <c r="M43" s="7">
        <f>M18+'Series 13-18'!M43</f>
        <v>0</v>
      </c>
      <c r="N43" s="7">
        <f>N18+'Series 13-18'!N43</f>
        <v>2</v>
      </c>
      <c r="O43" s="7">
        <f>O18+'Series 13-18'!O43</f>
        <v>15</v>
      </c>
      <c r="P43" s="7">
        <f>P18+'Series 13-18'!P43</f>
        <v>1</v>
      </c>
      <c r="Q43" s="7">
        <f>Q18+'Series 13-18'!Q43</f>
        <v>0</v>
      </c>
      <c r="R43" s="7">
        <f>R18+'Series 13-18'!R43</f>
        <v>1</v>
      </c>
      <c r="S43" s="10">
        <f>IF(C43=0,0,D43/C43)</f>
        <v>0.2617283950617284</v>
      </c>
      <c r="T43" s="10">
        <f>IF(C43=0,0,J43/C43)</f>
        <v>0.63209876543209875</v>
      </c>
      <c r="U43" s="11">
        <f t="shared" si="12"/>
        <v>0.36497890295358648</v>
      </c>
      <c r="V43" s="22"/>
    </row>
    <row r="44" spans="1:22" ht="15" customHeight="1" x14ac:dyDescent="0.2">
      <c r="A44" s="13" t="s">
        <v>43</v>
      </c>
      <c r="B44" s="7">
        <f>B19+'Series 13-18'!B44</f>
        <v>11</v>
      </c>
      <c r="C44" s="7">
        <f>C19+'Series 13-18'!C44</f>
        <v>23</v>
      </c>
      <c r="D44" s="7">
        <f>D19+'Series 13-18'!D44</f>
        <v>3</v>
      </c>
      <c r="E44" s="7">
        <f>E19+'Series 13-18'!E44</f>
        <v>3</v>
      </c>
      <c r="F44" s="7">
        <f>F19+'Series 13-18'!F44</f>
        <v>2</v>
      </c>
      <c r="G44" s="7">
        <f>G19+'Series 13-18'!G44</f>
        <v>2</v>
      </c>
      <c r="H44" s="7">
        <f>H19+'Series 13-18'!H44</f>
        <v>0</v>
      </c>
      <c r="I44" s="7">
        <f>I19+'Series 13-18'!I44</f>
        <v>0</v>
      </c>
      <c r="J44" s="9">
        <f t="shared" si="15"/>
        <v>5</v>
      </c>
      <c r="K44" s="7">
        <f>K19+'Series 13-18'!K44</f>
        <v>1</v>
      </c>
      <c r="L44" s="7">
        <f>L19+'Series 13-18'!L44</f>
        <v>9</v>
      </c>
      <c r="M44" s="7">
        <f>M19+'Series 13-18'!M44</f>
        <v>0</v>
      </c>
      <c r="N44" s="7">
        <f>N19+'Series 13-18'!N44</f>
        <v>0</v>
      </c>
      <c r="O44" s="7">
        <f>O19+'Series 13-18'!O44</f>
        <v>0</v>
      </c>
      <c r="P44" s="7">
        <f>P19+'Series 13-18'!P44</f>
        <v>0</v>
      </c>
      <c r="Q44" s="7">
        <f>Q19+'Series 13-18'!Q44</f>
        <v>0</v>
      </c>
      <c r="R44" s="7">
        <f>R19+'Series 13-18'!R44</f>
        <v>0</v>
      </c>
      <c r="S44" s="10">
        <f>IF(C44=0,0,D44/C44)</f>
        <v>0.13043478260869565</v>
      </c>
      <c r="T44" s="10">
        <f>IF(C44=0,0,J44/C44)</f>
        <v>0.21739130434782608</v>
      </c>
      <c r="U44" s="11">
        <f t="shared" si="12"/>
        <v>0.16666666666666666</v>
      </c>
      <c r="V44" s="22"/>
    </row>
    <row r="45" spans="1:22" ht="15" customHeight="1" x14ac:dyDescent="0.2">
      <c r="A45" s="13" t="s">
        <v>46</v>
      </c>
      <c r="B45" s="7">
        <f>B20+'Series 13-18'!B45</f>
        <v>24</v>
      </c>
      <c r="C45" s="7">
        <f>C20+'Series 13-18'!C45</f>
        <v>55</v>
      </c>
      <c r="D45" s="7">
        <f>D20+'Series 13-18'!D45</f>
        <v>20</v>
      </c>
      <c r="E45" s="7">
        <f>E20+'Series 13-18'!E45</f>
        <v>13</v>
      </c>
      <c r="F45" s="7">
        <f>F20+'Series 13-18'!F45</f>
        <v>18</v>
      </c>
      <c r="G45" s="7">
        <f>G20+'Series 13-18'!G45</f>
        <v>7</v>
      </c>
      <c r="H45" s="7">
        <f>H20+'Series 13-18'!H45</f>
        <v>1</v>
      </c>
      <c r="I45" s="7">
        <f>I20+'Series 13-18'!I45</f>
        <v>8</v>
      </c>
      <c r="J45" s="9">
        <f t="shared" si="15"/>
        <v>53</v>
      </c>
      <c r="K45" s="7">
        <f>K20+'Series 13-18'!K45</f>
        <v>4</v>
      </c>
      <c r="L45" s="7">
        <f>L20+'Series 13-18'!L45</f>
        <v>12</v>
      </c>
      <c r="M45" s="7">
        <f>M20+'Series 13-18'!M45</f>
        <v>0</v>
      </c>
      <c r="N45" s="7">
        <f>N20+'Series 13-18'!N45</f>
        <v>0</v>
      </c>
      <c r="O45" s="7">
        <f>O20+'Series 13-18'!O45</f>
        <v>2</v>
      </c>
      <c r="P45" s="7">
        <f>P20+'Series 13-18'!P45</f>
        <v>2</v>
      </c>
      <c r="Q45" s="7">
        <f>Q20+'Series 13-18'!Q45</f>
        <v>0</v>
      </c>
      <c r="R45" s="7">
        <f>R20+'Series 13-18'!R45</f>
        <v>0</v>
      </c>
      <c r="S45" s="10">
        <f t="shared" ref="S45:S47" si="18">IF(C45=0,0,D45/C45)</f>
        <v>0.36363636363636365</v>
      </c>
      <c r="T45" s="10">
        <f t="shared" ref="T45:T47" si="19">IF(C45=0,0,J45/C45)</f>
        <v>0.96363636363636362</v>
      </c>
      <c r="U45" s="11">
        <f t="shared" si="12"/>
        <v>0.40677966101694918</v>
      </c>
      <c r="V45" s="22"/>
    </row>
    <row r="46" spans="1:22" ht="15" customHeight="1" x14ac:dyDescent="0.2">
      <c r="A46" s="13" t="s">
        <v>47</v>
      </c>
      <c r="B46" s="7">
        <f>B21+'Series 13-18'!B46</f>
        <v>15</v>
      </c>
      <c r="C46" s="7">
        <f>C21+'Series 13-18'!C46</f>
        <v>28</v>
      </c>
      <c r="D46" s="7">
        <f>D21+'Series 13-18'!D46</f>
        <v>9</v>
      </c>
      <c r="E46" s="7">
        <f>E21+'Series 13-18'!E46</f>
        <v>7</v>
      </c>
      <c r="F46" s="7">
        <f>F21+'Series 13-18'!F46</f>
        <v>4</v>
      </c>
      <c r="G46" s="7">
        <f>G21+'Series 13-18'!G46</f>
        <v>2</v>
      </c>
      <c r="H46" s="7">
        <f>H21+'Series 13-18'!H46</f>
        <v>1</v>
      </c>
      <c r="I46" s="7">
        <f>I21+'Series 13-18'!I46</f>
        <v>1</v>
      </c>
      <c r="J46" s="9">
        <f t="shared" si="15"/>
        <v>16</v>
      </c>
      <c r="K46" s="7">
        <f>K21+'Series 13-18'!K46</f>
        <v>6</v>
      </c>
      <c r="L46" s="7">
        <f>L21+'Series 13-18'!L46</f>
        <v>9</v>
      </c>
      <c r="M46" s="7">
        <f>M21+'Series 13-18'!M46</f>
        <v>0</v>
      </c>
      <c r="N46" s="7">
        <f>N21+'Series 13-18'!N46</f>
        <v>0</v>
      </c>
      <c r="O46" s="7">
        <f>O21+'Series 13-18'!O46</f>
        <v>1</v>
      </c>
      <c r="P46" s="7">
        <f>P21+'Series 13-18'!P46</f>
        <v>1</v>
      </c>
      <c r="Q46" s="7">
        <f>Q21+'Series 13-18'!Q46</f>
        <v>0</v>
      </c>
      <c r="R46" s="7">
        <f>R21+'Series 13-18'!R46</f>
        <v>0</v>
      </c>
      <c r="S46" s="10">
        <f t="shared" si="18"/>
        <v>0.32142857142857145</v>
      </c>
      <c r="T46" s="10">
        <f t="shared" si="19"/>
        <v>0.5714285714285714</v>
      </c>
      <c r="U46" s="11">
        <f t="shared" si="12"/>
        <v>0.44117647058823528</v>
      </c>
      <c r="V46" s="22"/>
    </row>
    <row r="47" spans="1:22" ht="15" customHeight="1" x14ac:dyDescent="0.2">
      <c r="A47" s="13" t="s">
        <v>48</v>
      </c>
      <c r="B47" s="7">
        <f>B22+'Series 13-18'!B47</f>
        <v>43</v>
      </c>
      <c r="C47" s="7">
        <f>C22+'Series 13-18'!C47</f>
        <v>93</v>
      </c>
      <c r="D47" s="7">
        <f>D22+'Series 13-18'!D47</f>
        <v>22</v>
      </c>
      <c r="E47" s="7">
        <f>E22+'Series 13-18'!E47</f>
        <v>15</v>
      </c>
      <c r="F47" s="7">
        <f>F22+'Series 13-18'!F47</f>
        <v>11</v>
      </c>
      <c r="G47" s="7">
        <f>G22+'Series 13-18'!G47</f>
        <v>5</v>
      </c>
      <c r="H47" s="7">
        <f>H22+'Series 13-18'!H47</f>
        <v>0</v>
      </c>
      <c r="I47" s="7">
        <f>I22+'Series 13-18'!I47</f>
        <v>3</v>
      </c>
      <c r="J47" s="9">
        <f t="shared" si="15"/>
        <v>36</v>
      </c>
      <c r="K47" s="7">
        <f>K22+'Series 13-18'!K47</f>
        <v>10</v>
      </c>
      <c r="L47" s="7">
        <f>L22+'Series 13-18'!L47</f>
        <v>18</v>
      </c>
      <c r="M47" s="7">
        <f>M22+'Series 13-18'!M47</f>
        <v>0</v>
      </c>
      <c r="N47" s="7">
        <f>N22+'Series 13-18'!N47</f>
        <v>1</v>
      </c>
      <c r="O47" s="7">
        <f>O22+'Series 13-18'!O47</f>
        <v>1</v>
      </c>
      <c r="P47" s="7">
        <f>P22+'Series 13-18'!P47</f>
        <v>0</v>
      </c>
      <c r="Q47" s="7">
        <f>Q22+'Series 13-18'!Q47</f>
        <v>0</v>
      </c>
      <c r="R47" s="7">
        <f>R22+'Series 13-18'!R47</f>
        <v>0</v>
      </c>
      <c r="S47" s="10">
        <f t="shared" si="18"/>
        <v>0.23655913978494625</v>
      </c>
      <c r="T47" s="10">
        <f t="shared" si="19"/>
        <v>0.38709677419354838</v>
      </c>
      <c r="U47" s="11">
        <f t="shared" si="12"/>
        <v>0.30769230769230771</v>
      </c>
      <c r="V47" s="22"/>
    </row>
    <row r="48" spans="1:22" ht="15" customHeight="1" x14ac:dyDescent="0.2">
      <c r="A48" s="13" t="s">
        <v>24</v>
      </c>
      <c r="B48" s="7">
        <f>B23+'Series 13-18'!B48</f>
        <v>110</v>
      </c>
      <c r="C48" s="7">
        <f>C23+'Series 13-18'!C48</f>
        <v>198</v>
      </c>
      <c r="D48" s="7">
        <f>D23+'Series 13-18'!D48</f>
        <v>28</v>
      </c>
      <c r="E48" s="7">
        <f>E23+'Series 13-18'!E48</f>
        <v>9</v>
      </c>
      <c r="F48" s="7">
        <f>F23+'Series 13-18'!F48</f>
        <v>10</v>
      </c>
      <c r="G48" s="7">
        <f>G23+'Series 13-18'!G48</f>
        <v>5</v>
      </c>
      <c r="H48" s="7">
        <f>H23+'Series 13-18'!H48</f>
        <v>0</v>
      </c>
      <c r="I48" s="7">
        <f>I23+'Series 13-18'!I48</f>
        <v>0</v>
      </c>
      <c r="J48" s="9">
        <f>J23+'Series 7-12'!J42</f>
        <v>26</v>
      </c>
      <c r="K48" s="7">
        <f>K23+'Series 13-18'!K48</f>
        <v>9</v>
      </c>
      <c r="L48" s="7">
        <f>L23+'Series 13-18'!L48</f>
        <v>93</v>
      </c>
      <c r="M48" s="7">
        <f>M23+'Series 13-18'!M48</f>
        <v>30</v>
      </c>
      <c r="N48" s="7">
        <f>N23+'Series 13-18'!N48</f>
        <v>2</v>
      </c>
      <c r="O48" s="7">
        <f>O23+'Series 13-18'!O48</f>
        <v>5</v>
      </c>
      <c r="P48" s="7">
        <f>P23+'Series 13-18'!P48</f>
        <v>6</v>
      </c>
      <c r="Q48" s="7">
        <f>Q23+'Series 13-18'!Q48</f>
        <v>0</v>
      </c>
      <c r="R48" s="7">
        <f>R23+'Series 13-18'!R48</f>
        <v>0</v>
      </c>
      <c r="S48" s="10">
        <f>IF(C48=0,0,D48/C48)</f>
        <v>0.14141414141414141</v>
      </c>
      <c r="T48" s="10">
        <f>IF(C48=0,0,J48/C48)</f>
        <v>0.13131313131313133</v>
      </c>
      <c r="U48" s="11">
        <f t="shared" si="12"/>
        <v>0.17703349282296652</v>
      </c>
      <c r="V48" s="22"/>
    </row>
    <row r="49" spans="1:22" ht="15" customHeight="1" thickBot="1" x14ac:dyDescent="0.25">
      <c r="A49" s="16" t="s">
        <v>25</v>
      </c>
      <c r="B49" s="17">
        <v>110</v>
      </c>
      <c r="C49" s="17">
        <f>SUM(C28:C48)</f>
        <v>3746</v>
      </c>
      <c r="D49" s="17">
        <f t="shared" ref="D49:R49" si="20">SUM(D28:D48)</f>
        <v>995</v>
      </c>
      <c r="E49" s="17">
        <f t="shared" si="20"/>
        <v>606</v>
      </c>
      <c r="F49" s="17">
        <f t="shared" si="20"/>
        <v>582</v>
      </c>
      <c r="G49" s="17">
        <f t="shared" si="20"/>
        <v>192</v>
      </c>
      <c r="H49" s="17">
        <f t="shared" si="20"/>
        <v>16</v>
      </c>
      <c r="I49" s="17">
        <f t="shared" si="20"/>
        <v>191</v>
      </c>
      <c r="J49" s="17">
        <f t="shared" si="20"/>
        <v>1785</v>
      </c>
      <c r="K49" s="17">
        <f t="shared" si="20"/>
        <v>478</v>
      </c>
      <c r="L49" s="17">
        <f t="shared" si="20"/>
        <v>1002</v>
      </c>
      <c r="M49" s="17">
        <f t="shared" si="20"/>
        <v>35</v>
      </c>
      <c r="N49" s="17">
        <f t="shared" si="20"/>
        <v>24</v>
      </c>
      <c r="O49" s="17">
        <f t="shared" si="20"/>
        <v>108</v>
      </c>
      <c r="P49" s="17">
        <f t="shared" si="20"/>
        <v>48</v>
      </c>
      <c r="Q49" s="17">
        <f t="shared" si="20"/>
        <v>55</v>
      </c>
      <c r="R49" s="17">
        <f t="shared" si="20"/>
        <v>8</v>
      </c>
      <c r="S49" s="18">
        <f t="shared" ref="S49" si="21">IF(C49=0,0,D49/C49)</f>
        <v>0.26561665776828619</v>
      </c>
      <c r="T49" s="18">
        <f t="shared" ref="T49" si="22">IF(C49=0,0,J49/C49)</f>
        <v>0.4765082754938601</v>
      </c>
      <c r="U49" s="19">
        <f t="shared" ref="U49" si="23">IF(C49=0,0,(D49+K49)/(C49+K49))</f>
        <v>0.34872159090909088</v>
      </c>
    </row>
    <row r="50" spans="1:22" ht="15" customHeight="1" x14ac:dyDescent="0.2">
      <c r="A50" s="21"/>
      <c r="B50" t="s">
        <v>45</v>
      </c>
    </row>
    <row r="51" spans="1:22" ht="15" customHeight="1" thickBot="1" x14ac:dyDescent="0.25">
      <c r="A51" t="s">
        <v>50</v>
      </c>
    </row>
    <row r="52" spans="1:22" ht="15" customHeight="1" x14ac:dyDescent="0.2">
      <c r="A52" s="2" t="s">
        <v>0</v>
      </c>
      <c r="B52" s="3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34</v>
      </c>
      <c r="N52" s="4" t="s">
        <v>35</v>
      </c>
      <c r="O52" s="4" t="s">
        <v>12</v>
      </c>
      <c r="P52" s="4" t="s">
        <v>13</v>
      </c>
      <c r="Q52" s="4" t="s">
        <v>14</v>
      </c>
      <c r="R52" s="4" t="s">
        <v>15</v>
      </c>
      <c r="S52" s="4" t="s">
        <v>16</v>
      </c>
      <c r="T52" s="4" t="s">
        <v>17</v>
      </c>
      <c r="U52" s="5" t="s">
        <v>18</v>
      </c>
    </row>
    <row r="53" spans="1:22" ht="15" customHeight="1" x14ac:dyDescent="0.2">
      <c r="A53" s="6" t="s">
        <v>46</v>
      </c>
      <c r="B53" s="7">
        <v>17</v>
      </c>
      <c r="C53" s="8">
        <v>38</v>
      </c>
      <c r="D53" s="8">
        <v>14</v>
      </c>
      <c r="E53" s="8">
        <v>11</v>
      </c>
      <c r="F53" s="8">
        <v>15</v>
      </c>
      <c r="G53" s="8">
        <v>5</v>
      </c>
      <c r="H53" s="8">
        <v>0</v>
      </c>
      <c r="I53" s="8">
        <v>7</v>
      </c>
      <c r="J53" s="9">
        <f>D53+G53+2*H53+3*I53</f>
        <v>40</v>
      </c>
      <c r="K53" s="8">
        <v>6</v>
      </c>
      <c r="L53" s="8">
        <v>7</v>
      </c>
      <c r="M53" s="8">
        <v>0</v>
      </c>
      <c r="N53" s="8">
        <v>0</v>
      </c>
      <c r="O53" s="8">
        <v>1</v>
      </c>
      <c r="P53" s="8">
        <v>0</v>
      </c>
      <c r="Q53" s="8">
        <v>0</v>
      </c>
      <c r="R53" s="8">
        <v>0</v>
      </c>
      <c r="S53" s="10">
        <f>IF(C53=0,0,D53/C53)</f>
        <v>0.36842105263157893</v>
      </c>
      <c r="T53" s="10">
        <f>IF(C53=0,0,J53/C53)</f>
        <v>1.0526315789473684</v>
      </c>
      <c r="U53" s="11">
        <f>IF(C53=0,0,(D53+K53)/(C53+K53+N53))</f>
        <v>0.45454545454545453</v>
      </c>
      <c r="V53" s="12"/>
    </row>
    <row r="54" spans="1:22" ht="15" customHeight="1" x14ac:dyDescent="0.2">
      <c r="A54" s="23" t="s">
        <v>49</v>
      </c>
      <c r="B54" s="7">
        <v>40</v>
      </c>
      <c r="C54" s="8">
        <v>86</v>
      </c>
      <c r="D54" s="8">
        <v>17</v>
      </c>
      <c r="E54" s="8">
        <v>9</v>
      </c>
      <c r="F54" s="8">
        <v>6</v>
      </c>
      <c r="G54" s="8">
        <v>3</v>
      </c>
      <c r="H54" s="8">
        <v>0</v>
      </c>
      <c r="I54" s="8">
        <v>3</v>
      </c>
      <c r="J54" s="9">
        <f t="shared" ref="J54:J55" si="24">D54+G54+2*H54+3*I54</f>
        <v>29</v>
      </c>
      <c r="K54" s="8">
        <v>11</v>
      </c>
      <c r="L54" s="8">
        <v>32</v>
      </c>
      <c r="M54" s="8">
        <v>0</v>
      </c>
      <c r="N54" s="8">
        <v>0</v>
      </c>
      <c r="O54" s="8">
        <v>1</v>
      </c>
      <c r="P54" s="8">
        <v>3</v>
      </c>
      <c r="Q54" s="8">
        <v>0</v>
      </c>
      <c r="R54" s="8">
        <v>0</v>
      </c>
      <c r="S54" s="10">
        <f t="shared" ref="S54" si="25">IF(C54=0,0,D54/C54)</f>
        <v>0.19767441860465115</v>
      </c>
      <c r="T54" s="10">
        <f t="shared" ref="T54" si="26">IF(C54=0,0,J54/C54)</f>
        <v>0.33720930232558138</v>
      </c>
      <c r="U54" s="11">
        <f>IF(C54=0,0,(D54+K54)/(C54+K54+N54))</f>
        <v>0.28865979381443296</v>
      </c>
    </row>
    <row r="55" spans="1:22" ht="15" customHeight="1" thickBot="1" x14ac:dyDescent="0.25">
      <c r="A55" s="24" t="s">
        <v>48</v>
      </c>
      <c r="B55" s="25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7">
        <f t="shared" si="24"/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8">
        <f>IF(C55=0,0,D55/C55)</f>
        <v>0</v>
      </c>
      <c r="T55" s="28">
        <f>IF(C55=0,0,J55/C55)</f>
        <v>0</v>
      </c>
      <c r="U55" s="29">
        <f t="shared" ref="U55" si="27">IF(C55=0,0,(D55+K55)/(C55+K55+N55))</f>
        <v>0</v>
      </c>
      <c r="V55" s="12"/>
    </row>
    <row r="56" spans="1:22" ht="15" customHeight="1" x14ac:dyDescent="0.2">
      <c r="A56" s="21"/>
      <c r="B56" t="s">
        <v>45</v>
      </c>
    </row>
    <row r="57" spans="1:22" ht="15" customHeight="1" thickBot="1" x14ac:dyDescent="0.25">
      <c r="A57" t="s">
        <v>51</v>
      </c>
    </row>
    <row r="58" spans="1:22" ht="15" customHeight="1" x14ac:dyDescent="0.2">
      <c r="A58" s="2" t="s">
        <v>0</v>
      </c>
      <c r="B58" s="3" t="s">
        <v>1</v>
      </c>
      <c r="C58" s="4" t="s">
        <v>2</v>
      </c>
      <c r="D58" s="4" t="s">
        <v>3</v>
      </c>
      <c r="E58" s="4" t="s">
        <v>4</v>
      </c>
      <c r="F58" s="4" t="s">
        <v>5</v>
      </c>
      <c r="G58" s="4" t="s">
        <v>6</v>
      </c>
      <c r="H58" s="4" t="s">
        <v>7</v>
      </c>
      <c r="I58" s="4" t="s">
        <v>8</v>
      </c>
      <c r="J58" s="4" t="s">
        <v>9</v>
      </c>
      <c r="K58" s="4" t="s">
        <v>10</v>
      </c>
      <c r="L58" s="4" t="s">
        <v>11</v>
      </c>
      <c r="M58" s="4" t="s">
        <v>34</v>
      </c>
      <c r="N58" s="4" t="s">
        <v>35</v>
      </c>
      <c r="O58" s="4" t="s">
        <v>12</v>
      </c>
      <c r="P58" s="4" t="s">
        <v>13</v>
      </c>
      <c r="Q58" s="4" t="s">
        <v>14</v>
      </c>
      <c r="R58" s="4" t="s">
        <v>15</v>
      </c>
      <c r="S58" s="4" t="s">
        <v>16</v>
      </c>
      <c r="T58" s="4" t="s">
        <v>17</v>
      </c>
      <c r="U58" s="5" t="s">
        <v>18</v>
      </c>
    </row>
    <row r="59" spans="1:22" ht="15" customHeight="1" x14ac:dyDescent="0.2">
      <c r="A59" s="6" t="s">
        <v>46</v>
      </c>
      <c r="B59" s="7">
        <f>B45+B53</f>
        <v>41</v>
      </c>
      <c r="C59" s="7">
        <f t="shared" ref="C59:I59" si="28">C45+C53</f>
        <v>93</v>
      </c>
      <c r="D59" s="7">
        <f t="shared" si="28"/>
        <v>34</v>
      </c>
      <c r="E59" s="7">
        <f t="shared" si="28"/>
        <v>24</v>
      </c>
      <c r="F59" s="7">
        <f t="shared" si="28"/>
        <v>33</v>
      </c>
      <c r="G59" s="7">
        <f t="shared" si="28"/>
        <v>12</v>
      </c>
      <c r="H59" s="7">
        <f t="shared" si="28"/>
        <v>1</v>
      </c>
      <c r="I59" s="7">
        <f t="shared" si="28"/>
        <v>15</v>
      </c>
      <c r="J59" s="9">
        <f>D59+G59+2*H59+3*I59</f>
        <v>93</v>
      </c>
      <c r="K59" s="7">
        <f t="shared" ref="K59:R61" si="29">K45+K53</f>
        <v>10</v>
      </c>
      <c r="L59" s="7">
        <f t="shared" si="29"/>
        <v>19</v>
      </c>
      <c r="M59" s="7">
        <f t="shared" si="29"/>
        <v>0</v>
      </c>
      <c r="N59" s="7">
        <f t="shared" si="29"/>
        <v>0</v>
      </c>
      <c r="O59" s="7">
        <f t="shared" si="29"/>
        <v>3</v>
      </c>
      <c r="P59" s="7">
        <f t="shared" si="29"/>
        <v>2</v>
      </c>
      <c r="Q59" s="7">
        <f t="shared" si="29"/>
        <v>0</v>
      </c>
      <c r="R59" s="7">
        <f t="shared" si="29"/>
        <v>0</v>
      </c>
      <c r="S59" s="10">
        <f>IF(C59=0,0,D59/C59)</f>
        <v>0.36559139784946237</v>
      </c>
      <c r="T59" s="10">
        <f>IF(C59=0,0,J59/C59)</f>
        <v>1</v>
      </c>
      <c r="U59" s="11">
        <f>IF(C59=0,0,(D59+K59)/(C59+K59+N59))</f>
        <v>0.42718446601941745</v>
      </c>
      <c r="V59" s="12"/>
    </row>
    <row r="60" spans="1:22" ht="15" customHeight="1" x14ac:dyDescent="0.2">
      <c r="A60" s="23" t="s">
        <v>49</v>
      </c>
      <c r="B60" s="7">
        <f t="shared" ref="B60:I61" si="30">B46+B54</f>
        <v>55</v>
      </c>
      <c r="C60" s="7">
        <f t="shared" si="30"/>
        <v>114</v>
      </c>
      <c r="D60" s="7">
        <f t="shared" si="30"/>
        <v>26</v>
      </c>
      <c r="E60" s="7">
        <f t="shared" si="30"/>
        <v>16</v>
      </c>
      <c r="F60" s="7">
        <f t="shared" si="30"/>
        <v>10</v>
      </c>
      <c r="G60" s="7">
        <f t="shared" si="30"/>
        <v>5</v>
      </c>
      <c r="H60" s="7">
        <f t="shared" si="30"/>
        <v>1</v>
      </c>
      <c r="I60" s="7">
        <f t="shared" si="30"/>
        <v>4</v>
      </c>
      <c r="J60" s="9">
        <f t="shared" ref="J60:J61" si="31">D60+G60+2*H60+3*I60</f>
        <v>45</v>
      </c>
      <c r="K60" s="7">
        <f t="shared" si="29"/>
        <v>17</v>
      </c>
      <c r="L60" s="7">
        <f t="shared" si="29"/>
        <v>41</v>
      </c>
      <c r="M60" s="7">
        <f t="shared" si="29"/>
        <v>0</v>
      </c>
      <c r="N60" s="7">
        <f t="shared" si="29"/>
        <v>0</v>
      </c>
      <c r="O60" s="7">
        <f t="shared" si="29"/>
        <v>2</v>
      </c>
      <c r="P60" s="7">
        <f t="shared" si="29"/>
        <v>4</v>
      </c>
      <c r="Q60" s="7">
        <f t="shared" si="29"/>
        <v>0</v>
      </c>
      <c r="R60" s="7">
        <f t="shared" si="29"/>
        <v>0</v>
      </c>
      <c r="S60" s="10">
        <f t="shared" ref="S60" si="32">IF(C60=0,0,D60/C60)</f>
        <v>0.22807017543859648</v>
      </c>
      <c r="T60" s="10">
        <f t="shared" ref="T60" si="33">IF(C60=0,0,J60/C60)</f>
        <v>0.39473684210526316</v>
      </c>
      <c r="U60" s="11">
        <f>IF(C60=0,0,(D60+K60)/(C60+K60+N60))</f>
        <v>0.3282442748091603</v>
      </c>
    </row>
    <row r="61" spans="1:22" ht="15" customHeight="1" thickBot="1" x14ac:dyDescent="0.25">
      <c r="A61" s="24" t="s">
        <v>48</v>
      </c>
      <c r="B61" s="25">
        <f t="shared" si="30"/>
        <v>43</v>
      </c>
      <c r="C61" s="25">
        <f t="shared" si="30"/>
        <v>93</v>
      </c>
      <c r="D61" s="25">
        <f t="shared" si="30"/>
        <v>22</v>
      </c>
      <c r="E61" s="25">
        <f t="shared" si="30"/>
        <v>15</v>
      </c>
      <c r="F61" s="25">
        <f t="shared" si="30"/>
        <v>11</v>
      </c>
      <c r="G61" s="25">
        <f t="shared" si="30"/>
        <v>5</v>
      </c>
      <c r="H61" s="25">
        <f t="shared" si="30"/>
        <v>0</v>
      </c>
      <c r="I61" s="25">
        <f t="shared" si="30"/>
        <v>3</v>
      </c>
      <c r="J61" s="27">
        <f t="shared" si="31"/>
        <v>36</v>
      </c>
      <c r="K61" s="25">
        <f t="shared" si="29"/>
        <v>10</v>
      </c>
      <c r="L61" s="25">
        <f t="shared" si="29"/>
        <v>18</v>
      </c>
      <c r="M61" s="25">
        <f t="shared" si="29"/>
        <v>0</v>
      </c>
      <c r="N61" s="25">
        <f t="shared" si="29"/>
        <v>1</v>
      </c>
      <c r="O61" s="25">
        <f t="shared" si="29"/>
        <v>1</v>
      </c>
      <c r="P61" s="25">
        <f t="shared" si="29"/>
        <v>0</v>
      </c>
      <c r="Q61" s="25">
        <f t="shared" si="29"/>
        <v>0</v>
      </c>
      <c r="R61" s="25">
        <f t="shared" si="29"/>
        <v>0</v>
      </c>
      <c r="S61" s="28">
        <f>IF(C61=0,0,D61/C61)</f>
        <v>0.23655913978494625</v>
      </c>
      <c r="T61" s="28">
        <f>IF(C61=0,0,J61/C61)</f>
        <v>0.38709677419354838</v>
      </c>
      <c r="U61" s="29">
        <f t="shared" ref="U61" si="34">IF(C61=0,0,(D61+K61)/(C61+K61+N61))</f>
        <v>0.30769230769230771</v>
      </c>
      <c r="V61" s="12"/>
    </row>
  </sheetData>
  <printOptions horizontalCentered="1"/>
  <pageMargins left="0.25" right="0.25" top="0.5" bottom="0.5" header="0" footer="0"/>
  <pageSetup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61"/>
  <sheetViews>
    <sheetView tabSelected="1" zoomScaleNormal="100" workbookViewId="0"/>
  </sheetViews>
  <sheetFormatPr defaultRowHeight="12.75" x14ac:dyDescent="0.2"/>
  <cols>
    <col min="1" max="1" width="20.7109375" customWidth="1"/>
    <col min="2" max="2" width="6.7109375" customWidth="1"/>
    <col min="3" max="21" width="6.7109375" style="1" customWidth="1"/>
  </cols>
  <sheetData>
    <row r="1" spans="1:22" ht="15" customHeight="1" thickBot="1" x14ac:dyDescent="0.25">
      <c r="A1" s="30" t="s">
        <v>55</v>
      </c>
    </row>
    <row r="2" spans="1:22" ht="15" customHeight="1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34</v>
      </c>
      <c r="N2" s="4" t="s">
        <v>35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5" t="s">
        <v>18</v>
      </c>
    </row>
    <row r="3" spans="1:22" ht="15" customHeight="1" x14ac:dyDescent="0.2">
      <c r="A3" s="6" t="s">
        <v>27</v>
      </c>
      <c r="B3" s="7">
        <v>19</v>
      </c>
      <c r="C3" s="8">
        <v>51</v>
      </c>
      <c r="D3" s="8">
        <v>9</v>
      </c>
      <c r="E3" s="8">
        <v>9</v>
      </c>
      <c r="F3" s="8">
        <v>6</v>
      </c>
      <c r="G3" s="8">
        <v>2</v>
      </c>
      <c r="H3" s="8">
        <v>0</v>
      </c>
      <c r="I3" s="8">
        <v>5</v>
      </c>
      <c r="J3" s="9">
        <f t="shared" ref="J3:J23" si="0">D3+G3+2*H3+3*I3</f>
        <v>26</v>
      </c>
      <c r="K3" s="8">
        <v>9</v>
      </c>
      <c r="L3" s="8">
        <v>18</v>
      </c>
      <c r="M3" s="8">
        <v>0</v>
      </c>
      <c r="N3" s="8">
        <v>0</v>
      </c>
      <c r="O3" s="8">
        <v>4</v>
      </c>
      <c r="P3" s="8">
        <v>2</v>
      </c>
      <c r="Q3" s="8">
        <v>0</v>
      </c>
      <c r="R3" s="8">
        <v>0</v>
      </c>
      <c r="S3" s="10">
        <f t="shared" ref="S3:S24" si="1">IF(C3=0,0,D3/C3)</f>
        <v>0.17647058823529413</v>
      </c>
      <c r="T3" s="10">
        <f t="shared" ref="T3:T24" si="2">IF(C3=0,0,J3/C3)</f>
        <v>0.50980392156862742</v>
      </c>
      <c r="U3" s="11">
        <f>IF(C3=0,0,(D3+K3)/(C3+K3+N3))</f>
        <v>0.3</v>
      </c>
      <c r="V3" s="12"/>
    </row>
    <row r="4" spans="1:22" ht="15" customHeight="1" x14ac:dyDescent="0.2">
      <c r="A4" s="6" t="s">
        <v>28</v>
      </c>
      <c r="B4" s="7">
        <v>7</v>
      </c>
      <c r="C4" s="8">
        <v>16</v>
      </c>
      <c r="D4" s="8">
        <v>2</v>
      </c>
      <c r="E4" s="8">
        <v>1</v>
      </c>
      <c r="F4" s="8">
        <v>1</v>
      </c>
      <c r="G4" s="8">
        <v>0</v>
      </c>
      <c r="H4" s="8">
        <v>0</v>
      </c>
      <c r="I4" s="8">
        <v>1</v>
      </c>
      <c r="J4" s="9">
        <f t="shared" si="0"/>
        <v>5</v>
      </c>
      <c r="K4" s="8">
        <v>0</v>
      </c>
      <c r="L4" s="8">
        <v>5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10">
        <f>IF(C4=0,0,D4/C4)</f>
        <v>0.125</v>
      </c>
      <c r="T4" s="10">
        <f>IF(C4=0,0,J4/C4)</f>
        <v>0.3125</v>
      </c>
      <c r="U4" s="11">
        <f t="shared" ref="U4:U23" si="3">IF(C4=0,0,(D4+K4)/(C4+K4+N4))</f>
        <v>0.125</v>
      </c>
      <c r="V4" s="12"/>
    </row>
    <row r="5" spans="1:22" ht="15" customHeight="1" x14ac:dyDescent="0.2">
      <c r="A5" s="6" t="s">
        <v>29</v>
      </c>
      <c r="B5" s="7">
        <v>18</v>
      </c>
      <c r="C5" s="8">
        <v>46</v>
      </c>
      <c r="D5" s="8">
        <v>15</v>
      </c>
      <c r="E5" s="8">
        <v>4</v>
      </c>
      <c r="F5" s="8">
        <v>4</v>
      </c>
      <c r="G5" s="8">
        <v>5</v>
      </c>
      <c r="H5" s="8">
        <v>0</v>
      </c>
      <c r="I5" s="8">
        <v>1</v>
      </c>
      <c r="J5" s="9">
        <f t="shared" si="0"/>
        <v>23</v>
      </c>
      <c r="K5" s="8">
        <v>9</v>
      </c>
      <c r="L5" s="8">
        <v>10</v>
      </c>
      <c r="M5" s="8">
        <v>0</v>
      </c>
      <c r="N5" s="8">
        <v>0</v>
      </c>
      <c r="O5" s="8">
        <v>1</v>
      </c>
      <c r="P5" s="8">
        <v>2</v>
      </c>
      <c r="Q5" s="8">
        <v>0</v>
      </c>
      <c r="R5" s="8">
        <v>0</v>
      </c>
      <c r="S5" s="10">
        <f t="shared" si="1"/>
        <v>0.32608695652173914</v>
      </c>
      <c r="T5" s="10">
        <f t="shared" si="2"/>
        <v>0.5</v>
      </c>
      <c r="U5" s="11">
        <f t="shared" si="3"/>
        <v>0.43636363636363634</v>
      </c>
      <c r="V5" s="12"/>
    </row>
    <row r="6" spans="1:22" ht="15" customHeight="1" x14ac:dyDescent="0.2">
      <c r="A6" s="6" t="s">
        <v>19</v>
      </c>
      <c r="B6" s="7">
        <v>20</v>
      </c>
      <c r="C6" s="8">
        <v>79</v>
      </c>
      <c r="D6" s="8">
        <v>22</v>
      </c>
      <c r="E6" s="8">
        <v>9</v>
      </c>
      <c r="F6" s="8">
        <v>6</v>
      </c>
      <c r="G6" s="8">
        <v>3</v>
      </c>
      <c r="H6" s="8">
        <v>0</v>
      </c>
      <c r="I6" s="8">
        <v>2</v>
      </c>
      <c r="J6" s="9">
        <f t="shared" si="0"/>
        <v>31</v>
      </c>
      <c r="K6" s="8">
        <v>2</v>
      </c>
      <c r="L6" s="8">
        <v>14</v>
      </c>
      <c r="M6" s="8">
        <v>0</v>
      </c>
      <c r="N6" s="8">
        <v>0</v>
      </c>
      <c r="O6" s="8">
        <v>1</v>
      </c>
      <c r="P6" s="8">
        <v>2</v>
      </c>
      <c r="Q6" s="8">
        <v>2</v>
      </c>
      <c r="R6" s="8">
        <v>2</v>
      </c>
      <c r="S6" s="10">
        <f t="shared" si="1"/>
        <v>0.27848101265822783</v>
      </c>
      <c r="T6" s="10">
        <f t="shared" si="2"/>
        <v>0.39240506329113922</v>
      </c>
      <c r="U6" s="11">
        <f t="shared" si="3"/>
        <v>0.29629629629629628</v>
      </c>
      <c r="V6" s="12"/>
    </row>
    <row r="7" spans="1:22" ht="15" customHeight="1" x14ac:dyDescent="0.2">
      <c r="A7" s="6" t="s">
        <v>40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9">
        <f t="shared" si="0"/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0">
        <f t="shared" si="1"/>
        <v>0</v>
      </c>
      <c r="T7" s="10">
        <f t="shared" si="2"/>
        <v>0</v>
      </c>
      <c r="U7" s="11">
        <f t="shared" si="3"/>
        <v>0</v>
      </c>
      <c r="V7" s="12"/>
    </row>
    <row r="8" spans="1:22" ht="15" customHeight="1" x14ac:dyDescent="0.2">
      <c r="A8" s="6" t="s">
        <v>36</v>
      </c>
      <c r="B8" s="7">
        <v>18</v>
      </c>
      <c r="C8" s="8">
        <v>21</v>
      </c>
      <c r="D8" s="8">
        <v>2</v>
      </c>
      <c r="E8" s="8">
        <v>1</v>
      </c>
      <c r="F8" s="8">
        <v>0</v>
      </c>
      <c r="G8" s="8">
        <v>0</v>
      </c>
      <c r="H8" s="8">
        <v>1</v>
      </c>
      <c r="I8" s="8">
        <v>0</v>
      </c>
      <c r="J8" s="9">
        <f t="shared" si="0"/>
        <v>4</v>
      </c>
      <c r="K8" s="8">
        <v>0</v>
      </c>
      <c r="L8" s="8">
        <v>8</v>
      </c>
      <c r="M8" s="8">
        <v>0</v>
      </c>
      <c r="N8" s="8">
        <v>0</v>
      </c>
      <c r="O8" s="8">
        <v>2</v>
      </c>
      <c r="P8" s="8">
        <v>0</v>
      </c>
      <c r="Q8" s="8">
        <v>0</v>
      </c>
      <c r="R8" s="8">
        <v>0</v>
      </c>
      <c r="S8" s="10">
        <f t="shared" si="1"/>
        <v>9.5238095238095233E-2</v>
      </c>
      <c r="T8" s="10">
        <f t="shared" si="2"/>
        <v>0.19047619047619047</v>
      </c>
      <c r="U8" s="11">
        <f t="shared" si="3"/>
        <v>9.5238095238095233E-2</v>
      </c>
      <c r="V8" s="12"/>
    </row>
    <row r="9" spans="1:22" ht="15" customHeight="1" x14ac:dyDescent="0.2">
      <c r="A9" s="6" t="s">
        <v>30</v>
      </c>
      <c r="B9" s="7">
        <v>6</v>
      </c>
      <c r="C9" s="8">
        <v>3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9">
        <f t="shared" si="0"/>
        <v>1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0">
        <f t="shared" si="1"/>
        <v>0.33333333333333331</v>
      </c>
      <c r="T9" s="10">
        <f t="shared" si="2"/>
        <v>0.33333333333333331</v>
      </c>
      <c r="U9" s="11">
        <f t="shared" si="3"/>
        <v>0.5</v>
      </c>
      <c r="V9" s="12"/>
    </row>
    <row r="10" spans="1:22" ht="15" customHeight="1" x14ac:dyDescent="0.2">
      <c r="A10" s="6" t="s">
        <v>32</v>
      </c>
      <c r="B10" s="7">
        <v>20</v>
      </c>
      <c r="C10" s="8">
        <v>71</v>
      </c>
      <c r="D10" s="8">
        <v>12</v>
      </c>
      <c r="E10" s="8">
        <v>7</v>
      </c>
      <c r="F10" s="8">
        <v>8</v>
      </c>
      <c r="G10" s="8">
        <v>4</v>
      </c>
      <c r="H10" s="8">
        <v>0</v>
      </c>
      <c r="I10" s="8">
        <v>2</v>
      </c>
      <c r="J10" s="9">
        <f t="shared" si="0"/>
        <v>22</v>
      </c>
      <c r="K10" s="8">
        <v>3</v>
      </c>
      <c r="L10" s="8">
        <v>23</v>
      </c>
      <c r="M10" s="8">
        <v>0</v>
      </c>
      <c r="N10" s="8">
        <v>0</v>
      </c>
      <c r="O10" s="8">
        <v>1</v>
      </c>
      <c r="P10" s="8">
        <v>2</v>
      </c>
      <c r="Q10" s="8">
        <v>0</v>
      </c>
      <c r="R10" s="8">
        <v>0</v>
      </c>
      <c r="S10" s="10">
        <f t="shared" si="1"/>
        <v>0.16901408450704225</v>
      </c>
      <c r="T10" s="10">
        <f t="shared" si="2"/>
        <v>0.30985915492957744</v>
      </c>
      <c r="U10" s="11">
        <f t="shared" si="3"/>
        <v>0.20270270270270271</v>
      </c>
      <c r="V10" s="12"/>
    </row>
    <row r="11" spans="1:22" ht="15" customHeight="1" x14ac:dyDescent="0.2">
      <c r="A11" s="6" t="s">
        <v>33</v>
      </c>
      <c r="B11" s="7">
        <v>13</v>
      </c>
      <c r="C11" s="8">
        <v>22</v>
      </c>
      <c r="D11" s="8">
        <v>8</v>
      </c>
      <c r="E11" s="8">
        <v>2</v>
      </c>
      <c r="F11" s="8">
        <v>5</v>
      </c>
      <c r="G11" s="8">
        <v>2</v>
      </c>
      <c r="H11" s="8">
        <v>0</v>
      </c>
      <c r="I11" s="8">
        <v>1</v>
      </c>
      <c r="J11" s="9">
        <f t="shared" si="0"/>
        <v>13</v>
      </c>
      <c r="K11" s="8">
        <v>3</v>
      </c>
      <c r="L11" s="8">
        <v>8</v>
      </c>
      <c r="M11" s="8">
        <v>1</v>
      </c>
      <c r="N11" s="8">
        <v>1</v>
      </c>
      <c r="O11" s="8">
        <v>1</v>
      </c>
      <c r="P11" s="8">
        <v>0</v>
      </c>
      <c r="Q11" s="8">
        <v>1</v>
      </c>
      <c r="R11" s="8">
        <v>1</v>
      </c>
      <c r="S11" s="10">
        <f t="shared" si="1"/>
        <v>0.36363636363636365</v>
      </c>
      <c r="T11" s="10">
        <f t="shared" si="2"/>
        <v>0.59090909090909094</v>
      </c>
      <c r="U11" s="11">
        <f t="shared" si="3"/>
        <v>0.42307692307692307</v>
      </c>
      <c r="V11" s="12"/>
    </row>
    <row r="12" spans="1:22" ht="15" customHeight="1" x14ac:dyDescent="0.2">
      <c r="A12" s="6" t="s">
        <v>20</v>
      </c>
      <c r="B12" s="7">
        <v>3</v>
      </c>
      <c r="C12" s="8">
        <v>1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9">
        <f t="shared" si="0"/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10">
        <f t="shared" si="1"/>
        <v>0</v>
      </c>
      <c r="T12" s="10">
        <f t="shared" si="2"/>
        <v>0</v>
      </c>
      <c r="U12" s="11">
        <f t="shared" si="3"/>
        <v>0.5</v>
      </c>
      <c r="V12" s="12"/>
    </row>
    <row r="13" spans="1:22" ht="15" customHeight="1" x14ac:dyDescent="0.2">
      <c r="A13" s="6" t="s">
        <v>31</v>
      </c>
      <c r="B13" s="7">
        <v>19</v>
      </c>
      <c r="C13" s="8">
        <v>70</v>
      </c>
      <c r="D13" s="8">
        <v>19</v>
      </c>
      <c r="E13" s="8">
        <v>13</v>
      </c>
      <c r="F13" s="8">
        <v>5</v>
      </c>
      <c r="G13" s="8">
        <v>3</v>
      </c>
      <c r="H13" s="8">
        <v>1</v>
      </c>
      <c r="I13" s="8">
        <v>1</v>
      </c>
      <c r="J13" s="9">
        <f t="shared" si="0"/>
        <v>27</v>
      </c>
      <c r="K13" s="8">
        <v>9</v>
      </c>
      <c r="L13" s="8">
        <v>15</v>
      </c>
      <c r="M13" s="8">
        <v>0</v>
      </c>
      <c r="N13" s="8">
        <v>0</v>
      </c>
      <c r="O13" s="8">
        <v>1</v>
      </c>
      <c r="P13" s="8">
        <v>0</v>
      </c>
      <c r="Q13" s="8">
        <v>3</v>
      </c>
      <c r="R13" s="8">
        <v>1</v>
      </c>
      <c r="S13" s="10">
        <f>IF(C13=0,0,D13/C13)</f>
        <v>0.27142857142857141</v>
      </c>
      <c r="T13" s="10">
        <f>IF(C13=0,0,J13/C13)</f>
        <v>0.38571428571428573</v>
      </c>
      <c r="U13" s="11">
        <f t="shared" si="3"/>
        <v>0.35443037974683544</v>
      </c>
      <c r="V13" s="12"/>
    </row>
    <row r="14" spans="1:22" ht="15" customHeight="1" x14ac:dyDescent="0.2">
      <c r="A14" s="6" t="s">
        <v>37</v>
      </c>
      <c r="B14" s="7">
        <v>13</v>
      </c>
      <c r="C14" s="8">
        <v>18</v>
      </c>
      <c r="D14" s="8">
        <v>4</v>
      </c>
      <c r="E14" s="8">
        <v>2</v>
      </c>
      <c r="F14" s="8">
        <v>3</v>
      </c>
      <c r="G14" s="8">
        <v>1</v>
      </c>
      <c r="H14" s="8">
        <v>0</v>
      </c>
      <c r="I14" s="8">
        <v>2</v>
      </c>
      <c r="J14" s="9">
        <f t="shared" si="0"/>
        <v>11</v>
      </c>
      <c r="K14" s="8">
        <v>0</v>
      </c>
      <c r="L14" s="8">
        <v>1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10">
        <f>IF(C14=0,0,D14/C14)</f>
        <v>0.22222222222222221</v>
      </c>
      <c r="T14" s="10">
        <f>IF(C14=0,0,J14/C14)</f>
        <v>0.61111111111111116</v>
      </c>
      <c r="U14" s="11">
        <f t="shared" si="3"/>
        <v>0.22222222222222221</v>
      </c>
      <c r="V14" s="12"/>
    </row>
    <row r="15" spans="1:22" ht="15" customHeight="1" x14ac:dyDescent="0.2">
      <c r="A15" s="6" t="s">
        <v>21</v>
      </c>
      <c r="B15" s="7">
        <v>18</v>
      </c>
      <c r="C15" s="8">
        <v>50</v>
      </c>
      <c r="D15" s="8">
        <v>10</v>
      </c>
      <c r="E15" s="8">
        <v>5</v>
      </c>
      <c r="F15" s="8">
        <v>3</v>
      </c>
      <c r="G15" s="8">
        <v>2</v>
      </c>
      <c r="H15" s="8">
        <v>1</v>
      </c>
      <c r="I15" s="8">
        <v>1</v>
      </c>
      <c r="J15" s="9">
        <f t="shared" si="0"/>
        <v>17</v>
      </c>
      <c r="K15" s="8">
        <v>5</v>
      </c>
      <c r="L15" s="8">
        <v>10</v>
      </c>
      <c r="M15" s="8">
        <v>0</v>
      </c>
      <c r="N15" s="8">
        <v>0</v>
      </c>
      <c r="O15" s="8">
        <v>1</v>
      </c>
      <c r="P15" s="8">
        <v>1</v>
      </c>
      <c r="Q15" s="8">
        <v>1</v>
      </c>
      <c r="R15" s="8">
        <v>0</v>
      </c>
      <c r="S15" s="10">
        <f t="shared" ref="S15:S16" si="4">IF(C15=0,0,D15/C15)</f>
        <v>0.2</v>
      </c>
      <c r="T15" s="10">
        <f t="shared" ref="T15:T16" si="5">IF(C15=0,0,J15/C15)</f>
        <v>0.34</v>
      </c>
      <c r="U15" s="11">
        <f t="shared" si="3"/>
        <v>0.27272727272727271</v>
      </c>
      <c r="V15" s="12"/>
    </row>
    <row r="16" spans="1:22" ht="15" customHeight="1" x14ac:dyDescent="0.2">
      <c r="A16" s="6" t="s">
        <v>22</v>
      </c>
      <c r="B16" s="7">
        <v>5</v>
      </c>
      <c r="C16" s="8">
        <v>3</v>
      </c>
      <c r="D16" s="8">
        <v>0</v>
      </c>
      <c r="E16" s="8">
        <v>0</v>
      </c>
      <c r="F16" s="8">
        <v>2</v>
      </c>
      <c r="G16" s="8">
        <v>0</v>
      </c>
      <c r="H16" s="8">
        <v>0</v>
      </c>
      <c r="I16" s="8">
        <v>0</v>
      </c>
      <c r="J16" s="9">
        <f t="shared" si="0"/>
        <v>0</v>
      </c>
      <c r="K16" s="8">
        <v>1</v>
      </c>
      <c r="L16" s="8">
        <v>2</v>
      </c>
      <c r="M16" s="8">
        <v>0</v>
      </c>
      <c r="N16" s="8">
        <v>1</v>
      </c>
      <c r="O16" s="8">
        <v>0</v>
      </c>
      <c r="P16" s="8">
        <v>0</v>
      </c>
      <c r="Q16" s="8">
        <v>0</v>
      </c>
      <c r="R16" s="8">
        <v>0</v>
      </c>
      <c r="S16" s="10">
        <f t="shared" si="4"/>
        <v>0</v>
      </c>
      <c r="T16" s="10">
        <f t="shared" si="5"/>
        <v>0</v>
      </c>
      <c r="U16" s="11">
        <f t="shared" si="3"/>
        <v>0.2</v>
      </c>
      <c r="V16" s="12"/>
    </row>
    <row r="17" spans="1:22" ht="15" customHeight="1" x14ac:dyDescent="0.2">
      <c r="A17" s="6" t="s">
        <v>38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9">
        <f t="shared" si="0"/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0">
        <f>IF(C17=0,0,D17/C17)</f>
        <v>0</v>
      </c>
      <c r="T17" s="10">
        <f>IF(C17=0,0,J17/C17)</f>
        <v>0</v>
      </c>
      <c r="U17" s="11">
        <f t="shared" si="3"/>
        <v>0</v>
      </c>
      <c r="V17" s="12"/>
    </row>
    <row r="18" spans="1:22" ht="15" customHeight="1" x14ac:dyDescent="0.2">
      <c r="A18" s="6" t="s">
        <v>23</v>
      </c>
      <c r="B18" s="7">
        <v>20</v>
      </c>
      <c r="C18" s="8">
        <v>71</v>
      </c>
      <c r="D18" s="8">
        <v>18</v>
      </c>
      <c r="E18" s="8">
        <v>14</v>
      </c>
      <c r="F18" s="8">
        <v>14</v>
      </c>
      <c r="G18" s="8">
        <v>2</v>
      </c>
      <c r="H18" s="8">
        <v>0</v>
      </c>
      <c r="I18" s="8">
        <v>9</v>
      </c>
      <c r="J18" s="9">
        <f t="shared" si="0"/>
        <v>47</v>
      </c>
      <c r="K18" s="8">
        <v>13</v>
      </c>
      <c r="L18" s="8">
        <v>24</v>
      </c>
      <c r="M18" s="8">
        <v>0</v>
      </c>
      <c r="N18" s="8">
        <v>0</v>
      </c>
      <c r="O18" s="8">
        <v>3</v>
      </c>
      <c r="P18" s="8">
        <v>1</v>
      </c>
      <c r="Q18" s="8">
        <v>0</v>
      </c>
      <c r="R18" s="8">
        <v>0</v>
      </c>
      <c r="S18" s="10">
        <f>IF(C18=0,0,D18/C18)</f>
        <v>0.25352112676056338</v>
      </c>
      <c r="T18" s="10">
        <f>IF(C18=0,0,J18/C18)</f>
        <v>0.6619718309859155</v>
      </c>
      <c r="U18" s="11">
        <f t="shared" si="3"/>
        <v>0.36904761904761907</v>
      </c>
      <c r="V18" s="12"/>
    </row>
    <row r="19" spans="1:22" ht="15" customHeight="1" x14ac:dyDescent="0.2">
      <c r="A19" s="13" t="s">
        <v>43</v>
      </c>
      <c r="B19" s="14">
        <v>6</v>
      </c>
      <c r="C19" s="15">
        <v>4</v>
      </c>
      <c r="D19" s="15">
        <v>1</v>
      </c>
      <c r="E19" s="15">
        <v>1</v>
      </c>
      <c r="F19" s="15">
        <v>0</v>
      </c>
      <c r="G19" s="15">
        <v>1</v>
      </c>
      <c r="H19" s="15">
        <v>0</v>
      </c>
      <c r="I19" s="15">
        <v>0</v>
      </c>
      <c r="J19" s="9">
        <f t="shared" si="0"/>
        <v>2</v>
      </c>
      <c r="K19" s="15">
        <v>1</v>
      </c>
      <c r="L19" s="15">
        <v>2</v>
      </c>
      <c r="M19" s="8">
        <v>0</v>
      </c>
      <c r="N19" s="8">
        <v>0</v>
      </c>
      <c r="O19" s="15">
        <v>0</v>
      </c>
      <c r="P19" s="15">
        <v>0</v>
      </c>
      <c r="Q19" s="8">
        <v>0</v>
      </c>
      <c r="R19" s="8">
        <v>0</v>
      </c>
      <c r="S19" s="10">
        <f>IF(C19=0,0,D19/C19)</f>
        <v>0.25</v>
      </c>
      <c r="T19" s="10">
        <f>IF(C19=0,0,J19/C19)</f>
        <v>0.5</v>
      </c>
      <c r="U19" s="11">
        <f t="shared" si="3"/>
        <v>0.4</v>
      </c>
      <c r="V19" s="12"/>
    </row>
    <row r="20" spans="1:22" ht="15" customHeight="1" x14ac:dyDescent="0.2">
      <c r="A20" s="13" t="s">
        <v>46</v>
      </c>
      <c r="B20" s="14">
        <v>15</v>
      </c>
      <c r="C20" s="15">
        <v>33</v>
      </c>
      <c r="D20" s="15">
        <v>8</v>
      </c>
      <c r="E20" s="15">
        <v>3</v>
      </c>
      <c r="F20" s="15">
        <v>6</v>
      </c>
      <c r="G20" s="15">
        <v>2</v>
      </c>
      <c r="H20" s="15">
        <v>0</v>
      </c>
      <c r="I20" s="15">
        <v>3</v>
      </c>
      <c r="J20" s="9">
        <f t="shared" si="0"/>
        <v>19</v>
      </c>
      <c r="K20" s="15">
        <v>2</v>
      </c>
      <c r="L20" s="15">
        <v>7</v>
      </c>
      <c r="M20" s="8">
        <v>0</v>
      </c>
      <c r="N20" s="8">
        <v>0</v>
      </c>
      <c r="O20" s="15">
        <v>1</v>
      </c>
      <c r="P20" s="15">
        <v>0</v>
      </c>
      <c r="Q20" s="8">
        <v>0</v>
      </c>
      <c r="R20" s="8">
        <v>0</v>
      </c>
      <c r="S20" s="10">
        <f t="shared" ref="S20:S22" si="6">IF(C20=0,0,D20/C20)</f>
        <v>0.24242424242424243</v>
      </c>
      <c r="T20" s="10">
        <f t="shared" ref="T20:T22" si="7">IF(C20=0,0,J20/C20)</f>
        <v>0.5757575757575758</v>
      </c>
      <c r="U20" s="11">
        <f t="shared" si="3"/>
        <v>0.2857142857142857</v>
      </c>
      <c r="V20" s="12"/>
    </row>
    <row r="21" spans="1:22" ht="15" customHeight="1" x14ac:dyDescent="0.2">
      <c r="A21" s="13" t="s">
        <v>47</v>
      </c>
      <c r="B21" s="14">
        <v>12</v>
      </c>
      <c r="C21" s="15">
        <v>26</v>
      </c>
      <c r="D21" s="15">
        <v>7</v>
      </c>
      <c r="E21" s="15">
        <v>1</v>
      </c>
      <c r="F21" s="15">
        <v>2</v>
      </c>
      <c r="G21" s="15">
        <v>2</v>
      </c>
      <c r="H21" s="15">
        <v>0</v>
      </c>
      <c r="I21" s="15">
        <v>1</v>
      </c>
      <c r="J21" s="9">
        <f t="shared" si="0"/>
        <v>12</v>
      </c>
      <c r="K21" s="15">
        <v>0</v>
      </c>
      <c r="L21" s="15">
        <v>10</v>
      </c>
      <c r="M21" s="8">
        <v>0</v>
      </c>
      <c r="N21" s="8">
        <v>0</v>
      </c>
      <c r="O21" s="15">
        <v>1</v>
      </c>
      <c r="P21" s="15">
        <v>0</v>
      </c>
      <c r="Q21" s="8">
        <v>0</v>
      </c>
      <c r="R21" s="8">
        <v>0</v>
      </c>
      <c r="S21" s="10">
        <f t="shared" si="6"/>
        <v>0.26923076923076922</v>
      </c>
      <c r="T21" s="10">
        <f t="shared" si="7"/>
        <v>0.46153846153846156</v>
      </c>
      <c r="U21" s="11">
        <f t="shared" si="3"/>
        <v>0.26923076923076922</v>
      </c>
      <c r="V21" s="12"/>
    </row>
    <row r="22" spans="1:22" ht="15" customHeight="1" x14ac:dyDescent="0.2">
      <c r="A22" s="13" t="s">
        <v>48</v>
      </c>
      <c r="B22" s="14">
        <v>15</v>
      </c>
      <c r="C22" s="15">
        <v>24</v>
      </c>
      <c r="D22" s="15">
        <v>8</v>
      </c>
      <c r="E22" s="15">
        <v>0</v>
      </c>
      <c r="F22" s="15">
        <v>3</v>
      </c>
      <c r="G22" s="15">
        <v>2</v>
      </c>
      <c r="H22" s="15">
        <v>0</v>
      </c>
      <c r="I22" s="15">
        <v>0</v>
      </c>
      <c r="J22" s="9">
        <f t="shared" si="0"/>
        <v>10</v>
      </c>
      <c r="K22" s="15">
        <v>2</v>
      </c>
      <c r="L22" s="15">
        <v>0</v>
      </c>
      <c r="M22" s="8">
        <v>0</v>
      </c>
      <c r="N22" s="8">
        <v>1</v>
      </c>
      <c r="O22" s="15">
        <v>0</v>
      </c>
      <c r="P22" s="15">
        <v>0</v>
      </c>
      <c r="Q22" s="8">
        <v>0</v>
      </c>
      <c r="R22" s="8">
        <v>0</v>
      </c>
      <c r="S22" s="10">
        <f t="shared" si="6"/>
        <v>0.33333333333333331</v>
      </c>
      <c r="T22" s="10">
        <f t="shared" si="7"/>
        <v>0.41666666666666669</v>
      </c>
      <c r="U22" s="11">
        <f t="shared" si="3"/>
        <v>0.37037037037037035</v>
      </c>
      <c r="V22" s="12"/>
    </row>
    <row r="23" spans="1:22" ht="15" customHeight="1" x14ac:dyDescent="0.2">
      <c r="A23" s="13" t="s">
        <v>24</v>
      </c>
      <c r="B23" s="14">
        <v>20</v>
      </c>
      <c r="C23" s="15">
        <v>36</v>
      </c>
      <c r="D23" s="15">
        <v>8</v>
      </c>
      <c r="E23" s="15">
        <v>2</v>
      </c>
      <c r="F23" s="15">
        <v>3</v>
      </c>
      <c r="G23" s="15">
        <v>3</v>
      </c>
      <c r="H23" s="15">
        <v>0</v>
      </c>
      <c r="I23" s="15">
        <v>0</v>
      </c>
      <c r="J23" s="9">
        <f t="shared" si="0"/>
        <v>11</v>
      </c>
      <c r="K23" s="15">
        <v>3</v>
      </c>
      <c r="L23" s="15">
        <v>8</v>
      </c>
      <c r="M23" s="15">
        <v>2</v>
      </c>
      <c r="N23" s="8">
        <v>0</v>
      </c>
      <c r="O23" s="15">
        <v>0</v>
      </c>
      <c r="P23" s="15">
        <v>1</v>
      </c>
      <c r="Q23" s="8">
        <v>0</v>
      </c>
      <c r="R23" s="8">
        <v>0</v>
      </c>
      <c r="S23" s="10">
        <f>IF(C23=0,0,D23/C23)</f>
        <v>0.22222222222222221</v>
      </c>
      <c r="T23" s="10">
        <f>IF(C23=0,0,J23/C23)</f>
        <v>0.30555555555555558</v>
      </c>
      <c r="U23" s="11">
        <f t="shared" si="3"/>
        <v>0.28205128205128205</v>
      </c>
      <c r="V23" s="12"/>
    </row>
    <row r="24" spans="1:22" ht="15" customHeight="1" thickBot="1" x14ac:dyDescent="0.25">
      <c r="A24" s="16" t="s">
        <v>25</v>
      </c>
      <c r="B24" s="17">
        <v>20</v>
      </c>
      <c r="C24" s="17">
        <f t="shared" ref="C24:R24" si="8">SUM(C3:C23)</f>
        <v>645</v>
      </c>
      <c r="D24" s="17">
        <f t="shared" si="8"/>
        <v>154</v>
      </c>
      <c r="E24" s="17">
        <f t="shared" si="8"/>
        <v>75</v>
      </c>
      <c r="F24" s="17">
        <f t="shared" si="8"/>
        <v>71</v>
      </c>
      <c r="G24" s="17">
        <f t="shared" si="8"/>
        <v>34</v>
      </c>
      <c r="H24" s="17">
        <f t="shared" si="8"/>
        <v>3</v>
      </c>
      <c r="I24" s="17">
        <f t="shared" si="8"/>
        <v>29</v>
      </c>
      <c r="J24" s="17">
        <f t="shared" si="8"/>
        <v>281</v>
      </c>
      <c r="K24" s="17">
        <f t="shared" si="8"/>
        <v>64</v>
      </c>
      <c r="L24" s="17">
        <f t="shared" si="8"/>
        <v>165</v>
      </c>
      <c r="M24" s="17">
        <f t="shared" si="8"/>
        <v>3</v>
      </c>
      <c r="N24" s="17">
        <f t="shared" si="8"/>
        <v>3</v>
      </c>
      <c r="O24" s="17">
        <f t="shared" si="8"/>
        <v>18</v>
      </c>
      <c r="P24" s="17">
        <f t="shared" si="8"/>
        <v>11</v>
      </c>
      <c r="Q24" s="17">
        <f t="shared" si="8"/>
        <v>7</v>
      </c>
      <c r="R24" s="17">
        <f t="shared" si="8"/>
        <v>4</v>
      </c>
      <c r="S24" s="18">
        <f t="shared" si="1"/>
        <v>0.23875968992248062</v>
      </c>
      <c r="T24" s="18">
        <f t="shared" si="2"/>
        <v>0.43565891472868218</v>
      </c>
      <c r="U24" s="19">
        <f>IF(C24=0,0,(D24+K24)/(C24+K24+N24))</f>
        <v>0.3061797752808989</v>
      </c>
    </row>
    <row r="25" spans="1:22" ht="15" customHeight="1" x14ac:dyDescent="0.2">
      <c r="A25" s="21"/>
      <c r="S25" s="20"/>
      <c r="T25" s="20"/>
      <c r="U25" s="20"/>
    </row>
    <row r="26" spans="1:22" ht="15" customHeight="1" thickBot="1" x14ac:dyDescent="0.25">
      <c r="A26" t="s">
        <v>56</v>
      </c>
    </row>
    <row r="27" spans="1:22" ht="15" customHeight="1" x14ac:dyDescent="0.2">
      <c r="A27" s="2" t="s">
        <v>0</v>
      </c>
      <c r="B27" s="3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 t="s">
        <v>7</v>
      </c>
      <c r="I27" s="4" t="s">
        <v>8</v>
      </c>
      <c r="J27" s="4" t="s">
        <v>9</v>
      </c>
      <c r="K27" s="4" t="s">
        <v>10</v>
      </c>
      <c r="L27" s="4" t="s">
        <v>11</v>
      </c>
      <c r="M27" s="4" t="s">
        <v>34</v>
      </c>
      <c r="N27" s="4" t="s">
        <v>35</v>
      </c>
      <c r="O27" s="4" t="s">
        <v>12</v>
      </c>
      <c r="P27" s="4" t="s">
        <v>13</v>
      </c>
      <c r="Q27" s="4" t="s">
        <v>14</v>
      </c>
      <c r="R27" s="4" t="s">
        <v>15</v>
      </c>
      <c r="S27" s="4" t="s">
        <v>16</v>
      </c>
      <c r="T27" s="4" t="s">
        <v>17</v>
      </c>
      <c r="U27" s="5" t="s">
        <v>18</v>
      </c>
    </row>
    <row r="28" spans="1:22" ht="15" customHeight="1" x14ac:dyDescent="0.2">
      <c r="A28" s="6" t="s">
        <v>27</v>
      </c>
      <c r="B28" s="7">
        <f>B3+'Series 19-23'!B28</f>
        <v>115</v>
      </c>
      <c r="C28" s="7">
        <f>C3+'Series 19-23'!C28</f>
        <v>337</v>
      </c>
      <c r="D28" s="7">
        <f>D3+'Series 19-23'!D28</f>
        <v>73</v>
      </c>
      <c r="E28" s="7">
        <f>E3+'Series 19-23'!E28</f>
        <v>56</v>
      </c>
      <c r="F28" s="7">
        <f>F3+'Series 19-23'!F28</f>
        <v>58</v>
      </c>
      <c r="G28" s="7">
        <f>G3+'Series 19-23'!G28</f>
        <v>9</v>
      </c>
      <c r="H28" s="7">
        <f>H3+'Series 19-23'!H28</f>
        <v>0</v>
      </c>
      <c r="I28" s="7">
        <f>I3+'Series 19-23'!I28</f>
        <v>28</v>
      </c>
      <c r="J28" s="9">
        <f t="shared" ref="J28:J33" si="9">D28+G28+2*H28+3*I28</f>
        <v>166</v>
      </c>
      <c r="K28" s="7">
        <f>K3+'Series 19-23'!K28</f>
        <v>74</v>
      </c>
      <c r="L28" s="7">
        <f>L3+'Series 19-23'!L28</f>
        <v>96</v>
      </c>
      <c r="M28" s="7">
        <f>M3+'Series 19-23'!M28</f>
        <v>0</v>
      </c>
      <c r="N28" s="7">
        <f>N3+'Series 19-23'!N28</f>
        <v>3</v>
      </c>
      <c r="O28" s="7">
        <f>O3+'Series 19-23'!O28</f>
        <v>15</v>
      </c>
      <c r="P28" s="7">
        <f>P3+'Series 19-23'!P28</f>
        <v>6</v>
      </c>
      <c r="Q28" s="7">
        <f>Q3+'Series 19-23'!Q28</f>
        <v>0</v>
      </c>
      <c r="R28" s="7">
        <f>R3+'Series 19-23'!R28</f>
        <v>0</v>
      </c>
      <c r="S28" s="10">
        <f t="shared" ref="S28" si="10">IF(C28=0,0,D28/C28)</f>
        <v>0.21661721068249259</v>
      </c>
      <c r="T28" s="10">
        <f t="shared" ref="T28" si="11">IF(C28=0,0,J28/C28)</f>
        <v>0.49258160237388726</v>
      </c>
      <c r="U28" s="11">
        <f>IF(C28=0,0,(D28+K28)/(C28+K28+N28))</f>
        <v>0.35507246376811596</v>
      </c>
      <c r="V28" s="22"/>
    </row>
    <row r="29" spans="1:22" ht="15" customHeight="1" x14ac:dyDescent="0.2">
      <c r="A29" s="6" t="s">
        <v>28</v>
      </c>
      <c r="B29" s="7">
        <f>B4+'Series 19-23'!B29</f>
        <v>45</v>
      </c>
      <c r="C29" s="7">
        <f>C4+'Series 19-23'!C29</f>
        <v>118</v>
      </c>
      <c r="D29" s="7">
        <f>D4+'Series 19-23'!D29</f>
        <v>30</v>
      </c>
      <c r="E29" s="7">
        <f>E4+'Series 19-23'!E29</f>
        <v>11</v>
      </c>
      <c r="F29" s="7">
        <f>F4+'Series 19-23'!F29</f>
        <v>20</v>
      </c>
      <c r="G29" s="7">
        <f>G4+'Series 19-23'!G29</f>
        <v>10</v>
      </c>
      <c r="H29" s="7">
        <f>H4+'Series 19-23'!H29</f>
        <v>1</v>
      </c>
      <c r="I29" s="7">
        <f>I4+'Series 19-23'!I29</f>
        <v>4</v>
      </c>
      <c r="J29" s="9">
        <f t="shared" si="9"/>
        <v>54</v>
      </c>
      <c r="K29" s="7">
        <f>K4+'Series 19-23'!K29</f>
        <v>7</v>
      </c>
      <c r="L29" s="7">
        <f>L4+'Series 19-23'!L29</f>
        <v>38</v>
      </c>
      <c r="M29" s="7">
        <f>M4+'Series 19-23'!M29</f>
        <v>0</v>
      </c>
      <c r="N29" s="7">
        <f>N4+'Series 19-23'!N29</f>
        <v>0</v>
      </c>
      <c r="O29" s="7">
        <f>O4+'Series 19-23'!O29</f>
        <v>6</v>
      </c>
      <c r="P29" s="7">
        <f>P4+'Series 19-23'!P29</f>
        <v>1</v>
      </c>
      <c r="Q29" s="7">
        <f>Q4+'Series 19-23'!Q29</f>
        <v>0</v>
      </c>
      <c r="R29" s="7">
        <f>R4+'Series 19-23'!R29</f>
        <v>0</v>
      </c>
      <c r="S29" s="10">
        <f>IF(C29=0,0,D29/C29)</f>
        <v>0.25423728813559321</v>
      </c>
      <c r="T29" s="10">
        <f>IF(C29=0,0,J29/C29)</f>
        <v>0.4576271186440678</v>
      </c>
      <c r="U29" s="11">
        <f t="shared" ref="U29:U48" si="12">IF(C29=0,0,(D29+K29)/(C29+K29+N29))</f>
        <v>0.29599999999999999</v>
      </c>
      <c r="V29" s="22"/>
    </row>
    <row r="30" spans="1:22" ht="15" customHeight="1" x14ac:dyDescent="0.2">
      <c r="A30" s="6" t="s">
        <v>29</v>
      </c>
      <c r="B30" s="7">
        <f>B5+'Series 19-23'!B30</f>
        <v>119</v>
      </c>
      <c r="C30" s="7">
        <f>C5+'Series 19-23'!C30</f>
        <v>404</v>
      </c>
      <c r="D30" s="7">
        <f>D5+'Series 19-23'!D30</f>
        <v>122</v>
      </c>
      <c r="E30" s="7">
        <f>E5+'Series 19-23'!E30</f>
        <v>65</v>
      </c>
      <c r="F30" s="7">
        <f>F5+'Series 19-23'!F30</f>
        <v>70</v>
      </c>
      <c r="G30" s="7">
        <f>G5+'Series 19-23'!G30</f>
        <v>27</v>
      </c>
      <c r="H30" s="7">
        <f>H5+'Series 19-23'!H30</f>
        <v>1</v>
      </c>
      <c r="I30" s="7">
        <f>I5+'Series 19-23'!I30</f>
        <v>23</v>
      </c>
      <c r="J30" s="9">
        <f t="shared" si="9"/>
        <v>220</v>
      </c>
      <c r="K30" s="7">
        <f>K5+'Series 19-23'!K30</f>
        <v>53</v>
      </c>
      <c r="L30" s="7">
        <f>L5+'Series 19-23'!L30</f>
        <v>95</v>
      </c>
      <c r="M30" s="7">
        <f>M5+'Series 19-23'!M30</f>
        <v>0</v>
      </c>
      <c r="N30" s="7">
        <f>N5+'Series 19-23'!N30</f>
        <v>2</v>
      </c>
      <c r="O30" s="7">
        <f>O5+'Series 19-23'!O30</f>
        <v>14</v>
      </c>
      <c r="P30" s="7">
        <f>P5+'Series 19-23'!P30</f>
        <v>7</v>
      </c>
      <c r="Q30" s="7">
        <f>Q5+'Series 19-23'!Q30</f>
        <v>0</v>
      </c>
      <c r="R30" s="7">
        <f>R5+'Series 19-23'!R30</f>
        <v>0</v>
      </c>
      <c r="S30" s="10">
        <f t="shared" ref="S30:S39" si="13">IF(C30=0,0,D30/C30)</f>
        <v>0.30198019801980197</v>
      </c>
      <c r="T30" s="10">
        <f t="shared" ref="T30:T39" si="14">IF(C30=0,0,J30/C30)</f>
        <v>0.54455445544554459</v>
      </c>
      <c r="U30" s="11">
        <f t="shared" si="12"/>
        <v>0.38126361655773422</v>
      </c>
      <c r="V30" s="22"/>
    </row>
    <row r="31" spans="1:22" ht="15" customHeight="1" x14ac:dyDescent="0.2">
      <c r="A31" s="6" t="s">
        <v>19</v>
      </c>
      <c r="B31" s="7">
        <f>B6+'Series 19-23'!B31</f>
        <v>128</v>
      </c>
      <c r="C31" s="7">
        <f>C6+'Series 19-23'!C31</f>
        <v>543</v>
      </c>
      <c r="D31" s="7">
        <f>D6+'Series 19-23'!D31</f>
        <v>150</v>
      </c>
      <c r="E31" s="7">
        <f>E6+'Series 19-23'!E31</f>
        <v>81</v>
      </c>
      <c r="F31" s="7">
        <f>F6+'Series 19-23'!F31</f>
        <v>35</v>
      </c>
      <c r="G31" s="7">
        <f>G6+'Series 19-23'!G31</f>
        <v>19</v>
      </c>
      <c r="H31" s="7">
        <f>H6+'Series 19-23'!H31</f>
        <v>6</v>
      </c>
      <c r="I31" s="7">
        <f>I6+'Series 19-23'!I31</f>
        <v>3</v>
      </c>
      <c r="J31" s="9">
        <f t="shared" si="9"/>
        <v>190</v>
      </c>
      <c r="K31" s="7">
        <f>K6+'Series 19-23'!K31</f>
        <v>33</v>
      </c>
      <c r="L31" s="7">
        <f>L6+'Series 19-23'!L31</f>
        <v>82</v>
      </c>
      <c r="M31" s="7">
        <f>M6+'Series 19-23'!M31</f>
        <v>2</v>
      </c>
      <c r="N31" s="7">
        <f>N6+'Series 19-23'!N31</f>
        <v>1</v>
      </c>
      <c r="O31" s="7">
        <f>O6+'Series 19-23'!O31</f>
        <v>12</v>
      </c>
      <c r="P31" s="7">
        <f>P6+'Series 19-23'!P31</f>
        <v>13</v>
      </c>
      <c r="Q31" s="7">
        <f>Q6+'Series 19-23'!Q31</f>
        <v>29</v>
      </c>
      <c r="R31" s="7">
        <f>R6+'Series 19-23'!R31</f>
        <v>4</v>
      </c>
      <c r="S31" s="10">
        <f t="shared" si="13"/>
        <v>0.27624309392265195</v>
      </c>
      <c r="T31" s="10">
        <f t="shared" si="14"/>
        <v>0.34990791896869244</v>
      </c>
      <c r="U31" s="11">
        <f t="shared" si="12"/>
        <v>0.31715771230502598</v>
      </c>
      <c r="V31" s="22"/>
    </row>
    <row r="32" spans="1:22" ht="15" customHeight="1" x14ac:dyDescent="0.2">
      <c r="A32" s="6" t="s">
        <v>40</v>
      </c>
      <c r="B32" s="7">
        <f>B7+'Series 19-23'!B32</f>
        <v>38</v>
      </c>
      <c r="C32" s="7">
        <f>C7+'Series 19-23'!C32</f>
        <v>79</v>
      </c>
      <c r="D32" s="7">
        <f>D7+'Series 19-23'!D32</f>
        <v>18</v>
      </c>
      <c r="E32" s="7">
        <f>E7+'Series 19-23'!E32</f>
        <v>15</v>
      </c>
      <c r="F32" s="7">
        <f>F7+'Series 19-23'!F32</f>
        <v>15</v>
      </c>
      <c r="G32" s="7">
        <f>G7+'Series 19-23'!G32</f>
        <v>6</v>
      </c>
      <c r="H32" s="7">
        <f>H7+'Series 19-23'!H32</f>
        <v>1</v>
      </c>
      <c r="I32" s="7">
        <f>I7+'Series 19-23'!I32</f>
        <v>5</v>
      </c>
      <c r="J32" s="9">
        <f t="shared" si="9"/>
        <v>41</v>
      </c>
      <c r="K32" s="7">
        <f>K7+'Series 19-23'!K32</f>
        <v>16</v>
      </c>
      <c r="L32" s="7">
        <f>L7+'Series 19-23'!L32</f>
        <v>35</v>
      </c>
      <c r="M32" s="7">
        <f>M7+'Series 19-23'!M32</f>
        <v>0</v>
      </c>
      <c r="N32" s="7">
        <f>N7+'Series 19-23'!N32</f>
        <v>1</v>
      </c>
      <c r="O32" s="7">
        <f>O7+'Series 19-23'!O32</f>
        <v>2</v>
      </c>
      <c r="P32" s="7">
        <f>P7+'Series 19-23'!P32</f>
        <v>4</v>
      </c>
      <c r="Q32" s="7">
        <f>Q7+'Series 19-23'!Q32</f>
        <v>1</v>
      </c>
      <c r="R32" s="7">
        <f>R7+'Series 19-23'!R32</f>
        <v>0</v>
      </c>
      <c r="S32" s="10">
        <f t="shared" si="13"/>
        <v>0.22784810126582278</v>
      </c>
      <c r="T32" s="10">
        <f t="shared" si="14"/>
        <v>0.51898734177215189</v>
      </c>
      <c r="U32" s="11">
        <f t="shared" si="12"/>
        <v>0.35416666666666669</v>
      </c>
      <c r="V32" s="22"/>
    </row>
    <row r="33" spans="1:22" ht="15" customHeight="1" x14ac:dyDescent="0.2">
      <c r="A33" s="6" t="s">
        <v>36</v>
      </c>
      <c r="B33" s="7">
        <f>B8+'Series 19-23'!B33</f>
        <v>111</v>
      </c>
      <c r="C33" s="7">
        <f>C8+'Series 19-23'!C33</f>
        <v>202</v>
      </c>
      <c r="D33" s="7">
        <f>D8+'Series 19-23'!D33</f>
        <v>53</v>
      </c>
      <c r="E33" s="7">
        <f>E8+'Series 19-23'!E33</f>
        <v>24</v>
      </c>
      <c r="F33" s="7">
        <f>F8+'Series 19-23'!F33</f>
        <v>18</v>
      </c>
      <c r="G33" s="7">
        <f>G8+'Series 19-23'!G33</f>
        <v>9</v>
      </c>
      <c r="H33" s="7">
        <f>H8+'Series 19-23'!H33</f>
        <v>2</v>
      </c>
      <c r="I33" s="7">
        <f>I8+'Series 19-23'!I33</f>
        <v>4</v>
      </c>
      <c r="J33" s="9">
        <f t="shared" si="9"/>
        <v>78</v>
      </c>
      <c r="K33" s="7">
        <f>K8+'Series 19-23'!K33</f>
        <v>21</v>
      </c>
      <c r="L33" s="7">
        <f>L8+'Series 19-23'!L33</f>
        <v>49</v>
      </c>
      <c r="M33" s="7">
        <f>M8+'Series 19-23'!M33</f>
        <v>1</v>
      </c>
      <c r="N33" s="7">
        <f>N8+'Series 19-23'!N33</f>
        <v>2</v>
      </c>
      <c r="O33" s="7">
        <f>O8+'Series 19-23'!O33</f>
        <v>5</v>
      </c>
      <c r="P33" s="7">
        <f>P8+'Series 19-23'!P33</f>
        <v>2</v>
      </c>
      <c r="Q33" s="7">
        <f>Q8+'Series 19-23'!Q33</f>
        <v>0</v>
      </c>
      <c r="R33" s="7">
        <f>R8+'Series 19-23'!R33</f>
        <v>0</v>
      </c>
      <c r="S33" s="10">
        <f t="shared" si="13"/>
        <v>0.26237623762376239</v>
      </c>
      <c r="T33" s="10">
        <f t="shared" si="14"/>
        <v>0.38613861386138615</v>
      </c>
      <c r="U33" s="11">
        <f t="shared" si="12"/>
        <v>0.3288888888888889</v>
      </c>
      <c r="V33" s="22"/>
    </row>
    <row r="34" spans="1:22" ht="15" customHeight="1" x14ac:dyDescent="0.2">
      <c r="A34" s="6" t="s">
        <v>30</v>
      </c>
      <c r="B34" s="7">
        <f>B9+'Series 19-23'!B34</f>
        <v>50</v>
      </c>
      <c r="C34" s="7">
        <f>C9+'Series 19-23'!C34</f>
        <v>99</v>
      </c>
      <c r="D34" s="7">
        <f>D9+'Series 19-23'!D34</f>
        <v>29</v>
      </c>
      <c r="E34" s="7">
        <f>E9+'Series 19-23'!E34</f>
        <v>13</v>
      </c>
      <c r="F34" s="7">
        <f>F9+'Series 19-23'!F34</f>
        <v>16</v>
      </c>
      <c r="G34" s="7">
        <f>G9+'Series 19-23'!G34</f>
        <v>7</v>
      </c>
      <c r="H34" s="7">
        <f>H9+'Series 19-23'!H34</f>
        <v>0</v>
      </c>
      <c r="I34" s="7">
        <f>I9+'Series 19-23'!I34</f>
        <v>7</v>
      </c>
      <c r="J34" s="9">
        <f>D34+G34+2*H34+3*I34</f>
        <v>57</v>
      </c>
      <c r="K34" s="7">
        <f>K9+'Series 19-23'!K34</f>
        <v>8</v>
      </c>
      <c r="L34" s="7">
        <f>L9+'Series 19-23'!L34</f>
        <v>17</v>
      </c>
      <c r="M34" s="7">
        <f>M9+'Series 19-23'!M34</f>
        <v>0</v>
      </c>
      <c r="N34" s="7">
        <f>N9+'Series 19-23'!N34</f>
        <v>0</v>
      </c>
      <c r="O34" s="7">
        <f>O9+'Series 19-23'!O34</f>
        <v>3</v>
      </c>
      <c r="P34" s="7">
        <f>P9+'Series 19-23'!P34</f>
        <v>2</v>
      </c>
      <c r="Q34" s="7">
        <f>Q9+'Series 19-23'!Q34</f>
        <v>0</v>
      </c>
      <c r="R34" s="7">
        <f>R9+'Series 19-23'!R34</f>
        <v>0</v>
      </c>
      <c r="S34" s="10">
        <f t="shared" si="13"/>
        <v>0.29292929292929293</v>
      </c>
      <c r="T34" s="10">
        <f t="shared" si="14"/>
        <v>0.5757575757575758</v>
      </c>
      <c r="U34" s="11">
        <f t="shared" si="12"/>
        <v>0.34579439252336447</v>
      </c>
      <c r="V34" s="22"/>
    </row>
    <row r="35" spans="1:22" ht="15" customHeight="1" x14ac:dyDescent="0.2">
      <c r="A35" s="6" t="s">
        <v>32</v>
      </c>
      <c r="B35" s="7">
        <f>B10+'Series 19-23'!B35</f>
        <v>128</v>
      </c>
      <c r="C35" s="7">
        <f>C10+'Series 19-23'!C35</f>
        <v>450</v>
      </c>
      <c r="D35" s="7">
        <f>D10+'Series 19-23'!D35</f>
        <v>107</v>
      </c>
      <c r="E35" s="7">
        <f>E10+'Series 19-23'!E35</f>
        <v>49</v>
      </c>
      <c r="F35" s="7">
        <f>F10+'Series 19-23'!F35</f>
        <v>59</v>
      </c>
      <c r="G35" s="7">
        <f>G10+'Series 19-23'!G35</f>
        <v>19</v>
      </c>
      <c r="H35" s="7">
        <f>H10+'Series 19-23'!H35</f>
        <v>1</v>
      </c>
      <c r="I35" s="7">
        <f>I10+'Series 19-23'!I35</f>
        <v>19</v>
      </c>
      <c r="J35" s="9">
        <f>D35+G35+2*H35+3*I35</f>
        <v>185</v>
      </c>
      <c r="K35" s="7">
        <f>K10+'Series 19-23'!K35</f>
        <v>52</v>
      </c>
      <c r="L35" s="7">
        <f>L10+'Series 19-23'!L35</f>
        <v>135</v>
      </c>
      <c r="M35" s="7">
        <f>M10+'Series 19-23'!M35</f>
        <v>1</v>
      </c>
      <c r="N35" s="7">
        <f>N10+'Series 19-23'!N35</f>
        <v>4</v>
      </c>
      <c r="O35" s="7">
        <f>O10+'Series 19-23'!O35</f>
        <v>11</v>
      </c>
      <c r="P35" s="7">
        <f>P10+'Series 19-23'!P35</f>
        <v>11</v>
      </c>
      <c r="Q35" s="7">
        <f>Q10+'Series 19-23'!Q35</f>
        <v>1</v>
      </c>
      <c r="R35" s="7">
        <f>R10+'Series 19-23'!R35</f>
        <v>0</v>
      </c>
      <c r="S35" s="10">
        <f t="shared" si="13"/>
        <v>0.23777777777777778</v>
      </c>
      <c r="T35" s="10">
        <f t="shared" si="14"/>
        <v>0.41111111111111109</v>
      </c>
      <c r="U35" s="11">
        <f t="shared" si="12"/>
        <v>0.31422924901185773</v>
      </c>
      <c r="V35" s="22"/>
    </row>
    <row r="36" spans="1:22" ht="15" customHeight="1" x14ac:dyDescent="0.2">
      <c r="A36" s="6" t="s">
        <v>33</v>
      </c>
      <c r="B36" s="7">
        <f>B11+'Series 19-23'!B36</f>
        <v>74</v>
      </c>
      <c r="C36" s="7">
        <f>C11+'Series 19-23'!C36</f>
        <v>136</v>
      </c>
      <c r="D36" s="7">
        <f>D11+'Series 19-23'!D36</f>
        <v>39</v>
      </c>
      <c r="E36" s="7">
        <f>E11+'Series 19-23'!E36</f>
        <v>23</v>
      </c>
      <c r="F36" s="7">
        <f>F11+'Series 19-23'!F36</f>
        <v>28</v>
      </c>
      <c r="G36" s="7">
        <f>G11+'Series 19-23'!G36</f>
        <v>11</v>
      </c>
      <c r="H36" s="7">
        <f>H11+'Series 19-23'!H36</f>
        <v>0</v>
      </c>
      <c r="I36" s="7">
        <f>I11+'Series 19-23'!I36</f>
        <v>8</v>
      </c>
      <c r="J36" s="9">
        <f t="shared" ref="J36:J47" si="15">D36+G36+2*H36+3*I36</f>
        <v>74</v>
      </c>
      <c r="K36" s="7">
        <f>K11+'Series 19-23'!K36</f>
        <v>18</v>
      </c>
      <c r="L36" s="7">
        <f>L11+'Series 19-23'!L36</f>
        <v>50</v>
      </c>
      <c r="M36" s="7">
        <f>M11+'Series 19-23'!M36</f>
        <v>1</v>
      </c>
      <c r="N36" s="7">
        <f>N11+'Series 19-23'!N36</f>
        <v>2</v>
      </c>
      <c r="O36" s="7">
        <f>O11+'Series 19-23'!O36</f>
        <v>3</v>
      </c>
      <c r="P36" s="7">
        <f>P11+'Series 19-23'!P36</f>
        <v>0</v>
      </c>
      <c r="Q36" s="7">
        <f>Q11+'Series 19-23'!Q36</f>
        <v>4</v>
      </c>
      <c r="R36" s="7">
        <f>R11+'Series 19-23'!R36</f>
        <v>2</v>
      </c>
      <c r="S36" s="10">
        <f t="shared" si="13"/>
        <v>0.28676470588235292</v>
      </c>
      <c r="T36" s="10">
        <f t="shared" si="14"/>
        <v>0.54411764705882348</v>
      </c>
      <c r="U36" s="11">
        <f t="shared" si="12"/>
        <v>0.36538461538461536</v>
      </c>
      <c r="V36" s="22"/>
    </row>
    <row r="37" spans="1:22" ht="15" customHeight="1" x14ac:dyDescent="0.2">
      <c r="A37" s="6" t="s">
        <v>20</v>
      </c>
      <c r="B37" s="7">
        <f>B12+'Series 19-23'!B37</f>
        <v>11</v>
      </c>
      <c r="C37" s="7">
        <f>C12+'Series 19-23'!C37</f>
        <v>7</v>
      </c>
      <c r="D37" s="7">
        <f>D12+'Series 19-23'!D37</f>
        <v>0</v>
      </c>
      <c r="E37" s="7">
        <f>E12+'Series 19-23'!E37</f>
        <v>3</v>
      </c>
      <c r="F37" s="7">
        <f>F12+'Series 19-23'!F37</f>
        <v>0</v>
      </c>
      <c r="G37" s="7">
        <f>G12+'Series 19-23'!G37</f>
        <v>0</v>
      </c>
      <c r="H37" s="7">
        <f>H12+'Series 19-23'!H37</f>
        <v>0</v>
      </c>
      <c r="I37" s="7">
        <f>I12+'Series 19-23'!I37</f>
        <v>0</v>
      </c>
      <c r="J37" s="9">
        <f t="shared" si="15"/>
        <v>0</v>
      </c>
      <c r="K37" s="7">
        <f>K12+'Series 19-23'!K37</f>
        <v>4</v>
      </c>
      <c r="L37" s="7">
        <f>L12+'Series 19-23'!L37</f>
        <v>2</v>
      </c>
      <c r="M37" s="7">
        <f>M12+'Series 19-23'!M37</f>
        <v>0</v>
      </c>
      <c r="N37" s="7">
        <f>N12+'Series 19-23'!N37</f>
        <v>0</v>
      </c>
      <c r="O37" s="7">
        <f>O12+'Series 19-23'!O37</f>
        <v>0</v>
      </c>
      <c r="P37" s="7">
        <f>P12+'Series 19-23'!P37</f>
        <v>0</v>
      </c>
      <c r="Q37" s="7">
        <f>Q12+'Series 19-23'!Q37</f>
        <v>0</v>
      </c>
      <c r="R37" s="7">
        <f>R12+'Series 19-23'!R37</f>
        <v>0</v>
      </c>
      <c r="S37" s="10">
        <f t="shared" si="13"/>
        <v>0</v>
      </c>
      <c r="T37" s="10">
        <f t="shared" si="14"/>
        <v>0</v>
      </c>
      <c r="U37" s="11">
        <f t="shared" si="12"/>
        <v>0.36363636363636365</v>
      </c>
      <c r="V37" s="22"/>
    </row>
    <row r="38" spans="1:22" ht="15" customHeight="1" x14ac:dyDescent="0.2">
      <c r="A38" s="6" t="s">
        <v>31</v>
      </c>
      <c r="B38" s="7">
        <f>B13+'Series 19-23'!B38</f>
        <v>116</v>
      </c>
      <c r="C38" s="7">
        <f>C13+'Series 19-23'!C38</f>
        <v>387</v>
      </c>
      <c r="D38" s="7">
        <f>D13+'Series 19-23'!D38</f>
        <v>123</v>
      </c>
      <c r="E38" s="7">
        <f>E13+'Series 19-23'!E38</f>
        <v>83</v>
      </c>
      <c r="F38" s="7">
        <f>F13+'Series 19-23'!F38</f>
        <v>49</v>
      </c>
      <c r="G38" s="7">
        <f>G13+'Series 19-23'!G38</f>
        <v>23</v>
      </c>
      <c r="H38" s="7">
        <f>H13+'Series 19-23'!H38</f>
        <v>2</v>
      </c>
      <c r="I38" s="7">
        <f>I13+'Series 19-23'!I38</f>
        <v>19</v>
      </c>
      <c r="J38" s="9">
        <f t="shared" si="15"/>
        <v>207</v>
      </c>
      <c r="K38" s="7">
        <f>K13+'Series 19-23'!K38</f>
        <v>67</v>
      </c>
      <c r="L38" s="7">
        <f>L13+'Series 19-23'!L38</f>
        <v>100</v>
      </c>
      <c r="M38" s="7">
        <f>M13+'Series 19-23'!M38</f>
        <v>0</v>
      </c>
      <c r="N38" s="7">
        <f>N13+'Series 19-23'!N38</f>
        <v>1</v>
      </c>
      <c r="O38" s="7">
        <f>O13+'Series 19-23'!O38</f>
        <v>7</v>
      </c>
      <c r="P38" s="7">
        <f>P13+'Series 19-23'!P38</f>
        <v>0</v>
      </c>
      <c r="Q38" s="7">
        <f>Q13+'Series 19-23'!Q38</f>
        <v>23</v>
      </c>
      <c r="R38" s="7">
        <f>R13+'Series 19-23'!R38</f>
        <v>5</v>
      </c>
      <c r="S38" s="10">
        <f t="shared" si="13"/>
        <v>0.31782945736434109</v>
      </c>
      <c r="T38" s="10">
        <f t="shared" si="14"/>
        <v>0.53488372093023251</v>
      </c>
      <c r="U38" s="11">
        <f t="shared" si="12"/>
        <v>0.4175824175824176</v>
      </c>
      <c r="V38" s="22"/>
    </row>
    <row r="39" spans="1:22" ht="15" customHeight="1" x14ac:dyDescent="0.2">
      <c r="A39" s="6" t="s">
        <v>37</v>
      </c>
      <c r="B39" s="7">
        <f>B14+'Series 19-23'!B39</f>
        <v>86</v>
      </c>
      <c r="C39" s="7">
        <f>C14+'Series 19-23'!C39</f>
        <v>146</v>
      </c>
      <c r="D39" s="7">
        <f>D14+'Series 19-23'!D39</f>
        <v>34</v>
      </c>
      <c r="E39" s="7">
        <f>E14+'Series 19-23'!E39</f>
        <v>20</v>
      </c>
      <c r="F39" s="7">
        <f>F14+'Series 19-23'!F39</f>
        <v>19</v>
      </c>
      <c r="G39" s="7">
        <f>G14+'Series 19-23'!G39</f>
        <v>12</v>
      </c>
      <c r="H39" s="7">
        <f>H14+'Series 19-23'!H39</f>
        <v>0</v>
      </c>
      <c r="I39" s="7">
        <f>I14+'Series 19-23'!I39</f>
        <v>5</v>
      </c>
      <c r="J39" s="9">
        <f t="shared" si="15"/>
        <v>61</v>
      </c>
      <c r="K39" s="7">
        <f>K14+'Series 19-23'!K39</f>
        <v>14</v>
      </c>
      <c r="L39" s="7">
        <f>L14+'Series 19-23'!L39</f>
        <v>29</v>
      </c>
      <c r="M39" s="7">
        <f>M14+'Series 19-23'!M39</f>
        <v>0</v>
      </c>
      <c r="N39" s="7">
        <f>N14+'Series 19-23'!N39</f>
        <v>1</v>
      </c>
      <c r="O39" s="7">
        <f>O14+'Series 19-23'!O39</f>
        <v>2</v>
      </c>
      <c r="P39" s="7">
        <f>P14+'Series 19-23'!P39</f>
        <v>0</v>
      </c>
      <c r="Q39" s="7">
        <f>Q14+'Series 19-23'!Q39</f>
        <v>0</v>
      </c>
      <c r="R39" s="7">
        <f>R14+'Series 19-23'!R39</f>
        <v>0</v>
      </c>
      <c r="S39" s="10">
        <f t="shared" si="13"/>
        <v>0.23287671232876711</v>
      </c>
      <c r="T39" s="10">
        <f t="shared" si="14"/>
        <v>0.4178082191780822</v>
      </c>
      <c r="U39" s="11">
        <f t="shared" si="12"/>
        <v>0.29813664596273293</v>
      </c>
      <c r="V39" s="22"/>
    </row>
    <row r="40" spans="1:22" ht="15" customHeight="1" x14ac:dyDescent="0.2">
      <c r="A40" s="6" t="s">
        <v>21</v>
      </c>
      <c r="B40" s="7">
        <f>B15+'Series 19-23'!B40</f>
        <v>124</v>
      </c>
      <c r="C40" s="7">
        <f>C15+'Series 19-23'!C40</f>
        <v>392</v>
      </c>
      <c r="D40" s="7">
        <f>D15+'Series 19-23'!D40</f>
        <v>103</v>
      </c>
      <c r="E40" s="7">
        <f>E15+'Series 19-23'!E40</f>
        <v>66</v>
      </c>
      <c r="F40" s="7">
        <f>F15+'Series 19-23'!F40</f>
        <v>75</v>
      </c>
      <c r="G40" s="7">
        <f>G15+'Series 19-23'!G40</f>
        <v>18</v>
      </c>
      <c r="H40" s="7">
        <f>H15+'Series 19-23'!H40</f>
        <v>2</v>
      </c>
      <c r="I40" s="7">
        <f>I15+'Series 19-23'!I40</f>
        <v>25</v>
      </c>
      <c r="J40" s="9">
        <f t="shared" si="15"/>
        <v>200</v>
      </c>
      <c r="K40" s="7">
        <f>K15+'Series 19-23'!K40</f>
        <v>45</v>
      </c>
      <c r="L40" s="7">
        <f>L15+'Series 19-23'!L40</f>
        <v>99</v>
      </c>
      <c r="M40" s="7">
        <f>M15+'Series 19-23'!M40</f>
        <v>0</v>
      </c>
      <c r="N40" s="7">
        <f>N15+'Series 19-23'!N40</f>
        <v>3</v>
      </c>
      <c r="O40" s="7">
        <f>O15+'Series 19-23'!O40</f>
        <v>14</v>
      </c>
      <c r="P40" s="7">
        <f>P15+'Series 19-23'!P40</f>
        <v>1</v>
      </c>
      <c r="Q40" s="7">
        <f>Q15+'Series 19-23'!Q40</f>
        <v>3</v>
      </c>
      <c r="R40" s="7">
        <f>R15+'Series 19-23'!R40</f>
        <v>0</v>
      </c>
      <c r="S40" s="10">
        <f>IF(C40=0,0,D40/C40)</f>
        <v>0.26275510204081631</v>
      </c>
      <c r="T40" s="10">
        <f>IF(C40=0,0,J40/C40)</f>
        <v>0.51020408163265307</v>
      </c>
      <c r="U40" s="11">
        <f t="shared" si="12"/>
        <v>0.33636363636363636</v>
      </c>
      <c r="V40" s="22"/>
    </row>
    <row r="41" spans="1:22" ht="15" customHeight="1" x14ac:dyDescent="0.2">
      <c r="A41" s="6" t="s">
        <v>22</v>
      </c>
      <c r="B41" s="7">
        <f>B16+'Series 19-23'!B41</f>
        <v>51</v>
      </c>
      <c r="C41" s="7">
        <f>C16+'Series 19-23'!C41</f>
        <v>76</v>
      </c>
      <c r="D41" s="7">
        <f>D16+'Series 19-23'!D41</f>
        <v>24</v>
      </c>
      <c r="E41" s="7">
        <f>E16+'Series 19-23'!E41</f>
        <v>8</v>
      </c>
      <c r="F41" s="7">
        <f>F16+'Series 19-23'!F41</f>
        <v>16</v>
      </c>
      <c r="G41" s="7">
        <f>G16+'Series 19-23'!G41</f>
        <v>4</v>
      </c>
      <c r="H41" s="7">
        <f>H16+'Series 19-23'!H41</f>
        <v>1</v>
      </c>
      <c r="I41" s="7">
        <f>I16+'Series 19-23'!I41</f>
        <v>0</v>
      </c>
      <c r="J41" s="9">
        <f t="shared" si="15"/>
        <v>30</v>
      </c>
      <c r="K41" s="7">
        <f>K16+'Series 19-23'!K41</f>
        <v>9</v>
      </c>
      <c r="L41" s="7">
        <f>L16+'Series 19-23'!L41</f>
        <v>22</v>
      </c>
      <c r="M41" s="7">
        <f>M16+'Series 19-23'!M41</f>
        <v>1</v>
      </c>
      <c r="N41" s="7">
        <f>N16+'Series 19-23'!N41</f>
        <v>1</v>
      </c>
      <c r="O41" s="7">
        <f>O16+'Series 19-23'!O41</f>
        <v>3</v>
      </c>
      <c r="P41" s="7">
        <f>P16+'Series 19-23'!P41</f>
        <v>0</v>
      </c>
      <c r="Q41" s="7">
        <f>Q16+'Series 19-23'!Q41</f>
        <v>1</v>
      </c>
      <c r="R41" s="7">
        <f>R16+'Series 19-23'!R41</f>
        <v>0</v>
      </c>
      <c r="S41" s="10">
        <f t="shared" ref="S41:S42" si="16">IF(C41=0,0,D41/C41)</f>
        <v>0.31578947368421051</v>
      </c>
      <c r="T41" s="10">
        <f t="shared" ref="T41:T42" si="17">IF(C41=0,0,J41/C41)</f>
        <v>0.39473684210526316</v>
      </c>
      <c r="U41" s="11">
        <f t="shared" si="12"/>
        <v>0.38372093023255816</v>
      </c>
      <c r="V41" s="22"/>
    </row>
    <row r="42" spans="1:22" ht="15" customHeight="1" x14ac:dyDescent="0.2">
      <c r="A42" s="6" t="s">
        <v>38</v>
      </c>
      <c r="B42" s="7">
        <f>B17+'Series 19-23'!B42</f>
        <v>21</v>
      </c>
      <c r="C42" s="7">
        <f>C17+'Series 19-23'!C42</f>
        <v>19</v>
      </c>
      <c r="D42" s="7">
        <f>D17+'Series 19-23'!D42</f>
        <v>6</v>
      </c>
      <c r="E42" s="7">
        <f>E17+'Series 19-23'!E42</f>
        <v>1</v>
      </c>
      <c r="F42" s="7">
        <f>F17+'Series 19-23'!F42</f>
        <v>5</v>
      </c>
      <c r="G42" s="7">
        <f>G17+'Series 19-23'!G42</f>
        <v>1</v>
      </c>
      <c r="H42" s="7">
        <f>H17+'Series 19-23'!H42</f>
        <v>0</v>
      </c>
      <c r="I42" s="7">
        <f>I17+'Series 19-23'!I42</f>
        <v>1</v>
      </c>
      <c r="J42" s="9">
        <f t="shared" si="15"/>
        <v>10</v>
      </c>
      <c r="K42" s="7">
        <f>K17+'Series 19-23'!K42</f>
        <v>3</v>
      </c>
      <c r="L42" s="7">
        <f>L17+'Series 19-23'!L42</f>
        <v>5</v>
      </c>
      <c r="M42" s="7">
        <f>M17+'Series 19-23'!M42</f>
        <v>0</v>
      </c>
      <c r="N42" s="7">
        <f>N17+'Series 19-23'!N42</f>
        <v>0</v>
      </c>
      <c r="O42" s="7">
        <f>O17+'Series 19-23'!O42</f>
        <v>0</v>
      </c>
      <c r="P42" s="7">
        <f>P17+'Series 19-23'!P42</f>
        <v>0</v>
      </c>
      <c r="Q42" s="7">
        <f>Q17+'Series 19-23'!Q42</f>
        <v>0</v>
      </c>
      <c r="R42" s="7">
        <f>R17+'Series 19-23'!R42</f>
        <v>0</v>
      </c>
      <c r="S42" s="10">
        <f t="shared" si="16"/>
        <v>0.31578947368421051</v>
      </c>
      <c r="T42" s="10">
        <f t="shared" si="17"/>
        <v>0.52631578947368418</v>
      </c>
      <c r="U42" s="11">
        <f t="shared" si="12"/>
        <v>0.40909090909090912</v>
      </c>
      <c r="V42" s="22"/>
    </row>
    <row r="43" spans="1:22" ht="15" customHeight="1" x14ac:dyDescent="0.2">
      <c r="A43" s="6" t="s">
        <v>23</v>
      </c>
      <c r="B43" s="7">
        <f>B18+'Series 19-23'!B43</f>
        <v>125</v>
      </c>
      <c r="C43" s="7">
        <f>C18+'Series 19-23'!C43</f>
        <v>476</v>
      </c>
      <c r="D43" s="7">
        <f>D18+'Series 19-23'!D43</f>
        <v>124</v>
      </c>
      <c r="E43" s="7">
        <f>E18+'Series 19-23'!E43</f>
        <v>109</v>
      </c>
      <c r="F43" s="7">
        <f>F18+'Series 19-23'!F43</f>
        <v>111</v>
      </c>
      <c r="G43" s="7">
        <f>G18+'Series 19-23'!G43</f>
        <v>20</v>
      </c>
      <c r="H43" s="7">
        <f>H18+'Series 19-23'!H43</f>
        <v>0</v>
      </c>
      <c r="I43" s="7">
        <f>I18+'Series 19-23'!I43</f>
        <v>53</v>
      </c>
      <c r="J43" s="9">
        <f t="shared" si="15"/>
        <v>303</v>
      </c>
      <c r="K43" s="7">
        <f>K18+'Series 19-23'!K43</f>
        <v>80</v>
      </c>
      <c r="L43" s="7">
        <f>L18+'Series 19-23'!L43</f>
        <v>145</v>
      </c>
      <c r="M43" s="7">
        <f>M18+'Series 19-23'!M43</f>
        <v>0</v>
      </c>
      <c r="N43" s="7">
        <f>N18+'Series 19-23'!N43</f>
        <v>2</v>
      </c>
      <c r="O43" s="7">
        <f>O18+'Series 19-23'!O43</f>
        <v>18</v>
      </c>
      <c r="P43" s="7">
        <f>P18+'Series 19-23'!P43</f>
        <v>2</v>
      </c>
      <c r="Q43" s="7">
        <f>Q18+'Series 19-23'!Q43</f>
        <v>0</v>
      </c>
      <c r="R43" s="7">
        <f>R18+'Series 19-23'!R43</f>
        <v>1</v>
      </c>
      <c r="S43" s="10">
        <f>IF(C43=0,0,D43/C43)</f>
        <v>0.26050420168067229</v>
      </c>
      <c r="T43" s="10">
        <f>IF(C43=0,0,J43/C43)</f>
        <v>0.63655462184873945</v>
      </c>
      <c r="U43" s="11">
        <f t="shared" si="12"/>
        <v>0.36559139784946237</v>
      </c>
      <c r="V43" s="22"/>
    </row>
    <row r="44" spans="1:22" ht="15" customHeight="1" x14ac:dyDescent="0.2">
      <c r="A44" s="13" t="s">
        <v>43</v>
      </c>
      <c r="B44" s="7">
        <f>B19+'Series 19-23'!B44</f>
        <v>17</v>
      </c>
      <c r="C44" s="7">
        <f>C19+'Series 19-23'!C44</f>
        <v>27</v>
      </c>
      <c r="D44" s="7">
        <f>D19+'Series 19-23'!D44</f>
        <v>4</v>
      </c>
      <c r="E44" s="7">
        <f>E19+'Series 19-23'!E44</f>
        <v>4</v>
      </c>
      <c r="F44" s="7">
        <f>F19+'Series 19-23'!F44</f>
        <v>2</v>
      </c>
      <c r="G44" s="7">
        <f>G19+'Series 19-23'!G44</f>
        <v>3</v>
      </c>
      <c r="H44" s="7">
        <f>H19+'Series 19-23'!H44</f>
        <v>0</v>
      </c>
      <c r="I44" s="7">
        <f>I19+'Series 19-23'!I44</f>
        <v>0</v>
      </c>
      <c r="J44" s="9">
        <f t="shared" si="15"/>
        <v>7</v>
      </c>
      <c r="K44" s="7">
        <f>K19+'Series 19-23'!K44</f>
        <v>2</v>
      </c>
      <c r="L44" s="7">
        <f>L19+'Series 19-23'!L44</f>
        <v>11</v>
      </c>
      <c r="M44" s="7">
        <f>M19+'Series 19-23'!M44</f>
        <v>0</v>
      </c>
      <c r="N44" s="7">
        <f>N19+'Series 19-23'!N44</f>
        <v>0</v>
      </c>
      <c r="O44" s="7">
        <f>O19+'Series 19-23'!O44</f>
        <v>0</v>
      </c>
      <c r="P44" s="7">
        <f>P19+'Series 19-23'!P44</f>
        <v>0</v>
      </c>
      <c r="Q44" s="7">
        <f>Q19+'Series 19-23'!Q44</f>
        <v>0</v>
      </c>
      <c r="R44" s="7">
        <f>R19+'Series 19-23'!R44</f>
        <v>0</v>
      </c>
      <c r="S44" s="10">
        <f>IF(C44=0,0,D44/C44)</f>
        <v>0.14814814814814814</v>
      </c>
      <c r="T44" s="10">
        <f>IF(C44=0,0,J44/C44)</f>
        <v>0.25925925925925924</v>
      </c>
      <c r="U44" s="11">
        <f t="shared" si="12"/>
        <v>0.20689655172413793</v>
      </c>
      <c r="V44" s="22"/>
    </row>
    <row r="45" spans="1:22" ht="15" customHeight="1" x14ac:dyDescent="0.2">
      <c r="A45" s="13" t="s">
        <v>46</v>
      </c>
      <c r="B45" s="7">
        <f>B20+'Series 19-23'!B45</f>
        <v>39</v>
      </c>
      <c r="C45" s="7">
        <f>C20+'Series 19-23'!C45</f>
        <v>88</v>
      </c>
      <c r="D45" s="7">
        <f>D20+'Series 19-23'!D45</f>
        <v>28</v>
      </c>
      <c r="E45" s="7">
        <f>E20+'Series 19-23'!E45</f>
        <v>16</v>
      </c>
      <c r="F45" s="7">
        <f>F20+'Series 19-23'!F45</f>
        <v>24</v>
      </c>
      <c r="G45" s="7">
        <f>G20+'Series 19-23'!G45</f>
        <v>9</v>
      </c>
      <c r="H45" s="7">
        <f>H20+'Series 19-23'!H45</f>
        <v>1</v>
      </c>
      <c r="I45" s="7">
        <f>I20+'Series 19-23'!I45</f>
        <v>11</v>
      </c>
      <c r="J45" s="9">
        <f t="shared" si="15"/>
        <v>72</v>
      </c>
      <c r="K45" s="7">
        <f>K20+'Series 19-23'!K45</f>
        <v>6</v>
      </c>
      <c r="L45" s="7">
        <f>L20+'Series 19-23'!L45</f>
        <v>19</v>
      </c>
      <c r="M45" s="7">
        <f>M20+'Series 19-23'!M45</f>
        <v>0</v>
      </c>
      <c r="N45" s="7">
        <f>N20+'Series 19-23'!N45</f>
        <v>0</v>
      </c>
      <c r="O45" s="7">
        <f>O20+'Series 19-23'!O45</f>
        <v>3</v>
      </c>
      <c r="P45" s="7">
        <f>P20+'Series 19-23'!P45</f>
        <v>2</v>
      </c>
      <c r="Q45" s="7">
        <f>Q20+'Series 19-23'!Q45</f>
        <v>0</v>
      </c>
      <c r="R45" s="7">
        <f>R20+'Series 19-23'!R45</f>
        <v>0</v>
      </c>
      <c r="S45" s="10">
        <f t="shared" ref="S45:S47" si="18">IF(C45=0,0,D45/C45)</f>
        <v>0.31818181818181818</v>
      </c>
      <c r="T45" s="10">
        <f t="shared" ref="T45:T47" si="19">IF(C45=0,0,J45/C45)</f>
        <v>0.81818181818181823</v>
      </c>
      <c r="U45" s="11">
        <f t="shared" si="12"/>
        <v>0.36170212765957449</v>
      </c>
      <c r="V45" s="22"/>
    </row>
    <row r="46" spans="1:22" ht="15" customHeight="1" x14ac:dyDescent="0.2">
      <c r="A46" s="13" t="s">
        <v>47</v>
      </c>
      <c r="B46" s="7">
        <f>B21+'Series 19-23'!B46</f>
        <v>27</v>
      </c>
      <c r="C46" s="7">
        <f>C21+'Series 19-23'!C46</f>
        <v>54</v>
      </c>
      <c r="D46" s="7">
        <f>D21+'Series 19-23'!D46</f>
        <v>16</v>
      </c>
      <c r="E46" s="7">
        <f>E21+'Series 19-23'!E46</f>
        <v>8</v>
      </c>
      <c r="F46" s="7">
        <f>F21+'Series 19-23'!F46</f>
        <v>6</v>
      </c>
      <c r="G46" s="7">
        <f>G21+'Series 19-23'!G46</f>
        <v>4</v>
      </c>
      <c r="H46" s="7">
        <f>H21+'Series 19-23'!H46</f>
        <v>1</v>
      </c>
      <c r="I46" s="7">
        <f>I21+'Series 19-23'!I46</f>
        <v>2</v>
      </c>
      <c r="J46" s="9">
        <f t="shared" si="15"/>
        <v>28</v>
      </c>
      <c r="K46" s="7">
        <f>K21+'Series 19-23'!K46</f>
        <v>6</v>
      </c>
      <c r="L46" s="7">
        <f>L21+'Series 19-23'!L46</f>
        <v>19</v>
      </c>
      <c r="M46" s="7">
        <f>M21+'Series 19-23'!M46</f>
        <v>0</v>
      </c>
      <c r="N46" s="7">
        <f>N21+'Series 19-23'!N46</f>
        <v>0</v>
      </c>
      <c r="O46" s="7">
        <f>O21+'Series 19-23'!O46</f>
        <v>2</v>
      </c>
      <c r="P46" s="7">
        <f>P21+'Series 19-23'!P46</f>
        <v>1</v>
      </c>
      <c r="Q46" s="7">
        <f>Q21+'Series 19-23'!Q46</f>
        <v>0</v>
      </c>
      <c r="R46" s="7">
        <f>R21+'Series 19-23'!R46</f>
        <v>0</v>
      </c>
      <c r="S46" s="10">
        <f t="shared" si="18"/>
        <v>0.29629629629629628</v>
      </c>
      <c r="T46" s="10">
        <f t="shared" si="19"/>
        <v>0.51851851851851849</v>
      </c>
      <c r="U46" s="11">
        <f t="shared" si="12"/>
        <v>0.36666666666666664</v>
      </c>
      <c r="V46" s="22"/>
    </row>
    <row r="47" spans="1:22" ht="15" customHeight="1" x14ac:dyDescent="0.2">
      <c r="A47" s="13" t="s">
        <v>48</v>
      </c>
      <c r="B47" s="7">
        <f>B22+'Series 19-23'!B47</f>
        <v>58</v>
      </c>
      <c r="C47" s="7">
        <f>C22+'Series 19-23'!C47</f>
        <v>117</v>
      </c>
      <c r="D47" s="7">
        <f>D22+'Series 19-23'!D47</f>
        <v>30</v>
      </c>
      <c r="E47" s="7">
        <f>E22+'Series 19-23'!E47</f>
        <v>15</v>
      </c>
      <c r="F47" s="7">
        <f>F22+'Series 19-23'!F47</f>
        <v>14</v>
      </c>
      <c r="G47" s="7">
        <f>G22+'Series 19-23'!G47</f>
        <v>7</v>
      </c>
      <c r="H47" s="7">
        <f>H22+'Series 19-23'!H47</f>
        <v>0</v>
      </c>
      <c r="I47" s="7">
        <f>I22+'Series 19-23'!I47</f>
        <v>3</v>
      </c>
      <c r="J47" s="9">
        <f t="shared" si="15"/>
        <v>46</v>
      </c>
      <c r="K47" s="7">
        <f>K22+'Series 19-23'!K47</f>
        <v>12</v>
      </c>
      <c r="L47" s="7">
        <f>L22+'Series 19-23'!L47</f>
        <v>18</v>
      </c>
      <c r="M47" s="7">
        <f>M22+'Series 19-23'!M47</f>
        <v>0</v>
      </c>
      <c r="N47" s="7">
        <f>N22+'Series 19-23'!N47</f>
        <v>2</v>
      </c>
      <c r="O47" s="7">
        <f>O22+'Series 19-23'!O47</f>
        <v>1</v>
      </c>
      <c r="P47" s="7">
        <f>P22+'Series 19-23'!P47</f>
        <v>0</v>
      </c>
      <c r="Q47" s="7">
        <f>Q22+'Series 19-23'!Q47</f>
        <v>0</v>
      </c>
      <c r="R47" s="7">
        <f>R22+'Series 19-23'!R47</f>
        <v>0</v>
      </c>
      <c r="S47" s="10">
        <f t="shared" si="18"/>
        <v>0.25641025641025639</v>
      </c>
      <c r="T47" s="10">
        <f t="shared" si="19"/>
        <v>0.39316239316239315</v>
      </c>
      <c r="U47" s="11">
        <f t="shared" si="12"/>
        <v>0.32061068702290074</v>
      </c>
      <c r="V47" s="22"/>
    </row>
    <row r="48" spans="1:22" ht="15" customHeight="1" x14ac:dyDescent="0.2">
      <c r="A48" s="13" t="s">
        <v>24</v>
      </c>
      <c r="B48" s="7">
        <f>B23+'Series 19-23'!B48</f>
        <v>130</v>
      </c>
      <c r="C48" s="7">
        <f>C23+'Series 19-23'!C48</f>
        <v>234</v>
      </c>
      <c r="D48" s="7">
        <f>D23+'Series 19-23'!D48</f>
        <v>36</v>
      </c>
      <c r="E48" s="7">
        <f>E23+'Series 19-23'!E48</f>
        <v>11</v>
      </c>
      <c r="F48" s="7">
        <f>F23+'Series 19-23'!F48</f>
        <v>13</v>
      </c>
      <c r="G48" s="7">
        <f>G23+'Series 19-23'!G48</f>
        <v>8</v>
      </c>
      <c r="H48" s="7">
        <f>H23+'Series 19-23'!H48</f>
        <v>0</v>
      </c>
      <c r="I48" s="7">
        <f>I23+'Series 19-23'!I48</f>
        <v>0</v>
      </c>
      <c r="J48" s="9">
        <f>J23+'Series 7-12'!J42</f>
        <v>33</v>
      </c>
      <c r="K48" s="7">
        <f>K23+'Series 19-23'!K48</f>
        <v>12</v>
      </c>
      <c r="L48" s="7">
        <f>L23+'Series 19-23'!L48</f>
        <v>101</v>
      </c>
      <c r="M48" s="7">
        <f>M23+'Series 19-23'!M48</f>
        <v>32</v>
      </c>
      <c r="N48" s="7">
        <f>N23+'Series 19-23'!N48</f>
        <v>2</v>
      </c>
      <c r="O48" s="7">
        <f>O23+'Series 19-23'!O48</f>
        <v>5</v>
      </c>
      <c r="P48" s="7">
        <f>P23+'Series 19-23'!P48</f>
        <v>7</v>
      </c>
      <c r="Q48" s="7">
        <f>Q23+'Series 19-23'!Q48</f>
        <v>0</v>
      </c>
      <c r="R48" s="7">
        <f>R23+'Series 19-23'!R48</f>
        <v>0</v>
      </c>
      <c r="S48" s="10">
        <f>IF(C48=0,0,D48/C48)</f>
        <v>0.15384615384615385</v>
      </c>
      <c r="T48" s="10">
        <f>IF(C48=0,0,J48/C48)</f>
        <v>0.14102564102564102</v>
      </c>
      <c r="U48" s="11">
        <f t="shared" si="12"/>
        <v>0.19354838709677419</v>
      </c>
      <c r="V48" s="22"/>
    </row>
    <row r="49" spans="1:22" ht="15" customHeight="1" thickBot="1" x14ac:dyDescent="0.25">
      <c r="A49" s="16" t="s">
        <v>25</v>
      </c>
      <c r="B49" s="17">
        <v>130</v>
      </c>
      <c r="C49" s="17">
        <f>SUM(C28:C48)</f>
        <v>4391</v>
      </c>
      <c r="D49" s="17">
        <f t="shared" ref="D49:R49" si="20">SUM(D28:D48)</f>
        <v>1149</v>
      </c>
      <c r="E49" s="17">
        <f t="shared" si="20"/>
        <v>681</v>
      </c>
      <c r="F49" s="17">
        <f t="shared" si="20"/>
        <v>653</v>
      </c>
      <c r="G49" s="17">
        <f t="shared" si="20"/>
        <v>226</v>
      </c>
      <c r="H49" s="17">
        <f t="shared" si="20"/>
        <v>19</v>
      </c>
      <c r="I49" s="17">
        <f t="shared" si="20"/>
        <v>220</v>
      </c>
      <c r="J49" s="17">
        <f t="shared" si="20"/>
        <v>2062</v>
      </c>
      <c r="K49" s="17">
        <f t="shared" si="20"/>
        <v>542</v>
      </c>
      <c r="L49" s="17">
        <f t="shared" si="20"/>
        <v>1167</v>
      </c>
      <c r="M49" s="17">
        <f t="shared" si="20"/>
        <v>38</v>
      </c>
      <c r="N49" s="17">
        <f t="shared" si="20"/>
        <v>27</v>
      </c>
      <c r="O49" s="17">
        <f t="shared" si="20"/>
        <v>126</v>
      </c>
      <c r="P49" s="17">
        <f t="shared" si="20"/>
        <v>59</v>
      </c>
      <c r="Q49" s="17">
        <f t="shared" si="20"/>
        <v>62</v>
      </c>
      <c r="R49" s="17">
        <f t="shared" si="20"/>
        <v>12</v>
      </c>
      <c r="S49" s="18">
        <f t="shared" ref="S49" si="21">IF(C49=0,0,D49/C49)</f>
        <v>0.26167160100204967</v>
      </c>
      <c r="T49" s="18">
        <f t="shared" ref="T49" si="22">IF(C49=0,0,J49/C49)</f>
        <v>0.46959690275563654</v>
      </c>
      <c r="U49" s="19">
        <f t="shared" ref="U49" si="23">IF(C49=0,0,(D49+K49)/(C49+K49))</f>
        <v>0.34279343198864787</v>
      </c>
    </row>
    <row r="50" spans="1:22" ht="15" customHeight="1" x14ac:dyDescent="0.2">
      <c r="A50" s="21"/>
      <c r="B50" t="s">
        <v>45</v>
      </c>
    </row>
    <row r="51" spans="1:22" ht="15" customHeight="1" thickBot="1" x14ac:dyDescent="0.25">
      <c r="A51" t="s">
        <v>50</v>
      </c>
    </row>
    <row r="52" spans="1:22" ht="15" customHeight="1" x14ac:dyDescent="0.2">
      <c r="A52" s="2" t="s">
        <v>0</v>
      </c>
      <c r="B52" s="3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34</v>
      </c>
      <c r="N52" s="4" t="s">
        <v>35</v>
      </c>
      <c r="O52" s="4" t="s">
        <v>12</v>
      </c>
      <c r="P52" s="4" t="s">
        <v>13</v>
      </c>
      <c r="Q52" s="4" t="s">
        <v>14</v>
      </c>
      <c r="R52" s="4" t="s">
        <v>15</v>
      </c>
      <c r="S52" s="4" t="s">
        <v>16</v>
      </c>
      <c r="T52" s="4" t="s">
        <v>17</v>
      </c>
      <c r="U52" s="5" t="s">
        <v>18</v>
      </c>
    </row>
    <row r="53" spans="1:22" ht="15" customHeight="1" x14ac:dyDescent="0.2">
      <c r="A53" s="6" t="s">
        <v>46</v>
      </c>
      <c r="B53" s="7">
        <v>17</v>
      </c>
      <c r="C53" s="8">
        <v>38</v>
      </c>
      <c r="D53" s="8">
        <v>14</v>
      </c>
      <c r="E53" s="8">
        <v>11</v>
      </c>
      <c r="F53" s="8">
        <v>15</v>
      </c>
      <c r="G53" s="8">
        <v>5</v>
      </c>
      <c r="H53" s="8">
        <v>0</v>
      </c>
      <c r="I53" s="8">
        <v>7</v>
      </c>
      <c r="J53" s="9">
        <f>D53+G53+2*H53+3*I53</f>
        <v>40</v>
      </c>
      <c r="K53" s="8">
        <v>6</v>
      </c>
      <c r="L53" s="8">
        <v>7</v>
      </c>
      <c r="M53" s="8">
        <v>0</v>
      </c>
      <c r="N53" s="8">
        <v>0</v>
      </c>
      <c r="O53" s="8">
        <v>1</v>
      </c>
      <c r="P53" s="8">
        <v>0</v>
      </c>
      <c r="Q53" s="8">
        <v>0</v>
      </c>
      <c r="R53" s="8">
        <v>0</v>
      </c>
      <c r="S53" s="10">
        <f>IF(C53=0,0,D53/C53)</f>
        <v>0.36842105263157893</v>
      </c>
      <c r="T53" s="10">
        <f>IF(C53=0,0,J53/C53)</f>
        <v>1.0526315789473684</v>
      </c>
      <c r="U53" s="11">
        <f>IF(C53=0,0,(D53+K53)/(C53+K53+N53))</f>
        <v>0.45454545454545453</v>
      </c>
      <c r="V53" s="12"/>
    </row>
    <row r="54" spans="1:22" ht="15" customHeight="1" x14ac:dyDescent="0.2">
      <c r="A54" s="23" t="s">
        <v>49</v>
      </c>
      <c r="B54" s="7">
        <v>40</v>
      </c>
      <c r="C54" s="8">
        <v>86</v>
      </c>
      <c r="D54" s="8">
        <v>17</v>
      </c>
      <c r="E54" s="8">
        <v>9</v>
      </c>
      <c r="F54" s="8">
        <v>6</v>
      </c>
      <c r="G54" s="8">
        <v>3</v>
      </c>
      <c r="H54" s="8">
        <v>0</v>
      </c>
      <c r="I54" s="8">
        <v>3</v>
      </c>
      <c r="J54" s="9">
        <f t="shared" ref="J54:J55" si="24">D54+G54+2*H54+3*I54</f>
        <v>29</v>
      </c>
      <c r="K54" s="8">
        <v>11</v>
      </c>
      <c r="L54" s="8">
        <v>32</v>
      </c>
      <c r="M54" s="8">
        <v>0</v>
      </c>
      <c r="N54" s="8">
        <v>0</v>
      </c>
      <c r="O54" s="8">
        <v>1</v>
      </c>
      <c r="P54" s="8">
        <v>3</v>
      </c>
      <c r="Q54" s="8">
        <v>0</v>
      </c>
      <c r="R54" s="8">
        <v>0</v>
      </c>
      <c r="S54" s="10">
        <f t="shared" ref="S54" si="25">IF(C54=0,0,D54/C54)</f>
        <v>0.19767441860465115</v>
      </c>
      <c r="T54" s="10">
        <f t="shared" ref="T54" si="26">IF(C54=0,0,J54/C54)</f>
        <v>0.33720930232558138</v>
      </c>
      <c r="U54" s="11">
        <f>IF(C54=0,0,(D54+K54)/(C54+K54+N54))</f>
        <v>0.28865979381443296</v>
      </c>
    </row>
    <row r="55" spans="1:22" ht="15" customHeight="1" thickBot="1" x14ac:dyDescent="0.25">
      <c r="A55" s="24" t="s">
        <v>48</v>
      </c>
      <c r="B55" s="25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7">
        <f t="shared" si="24"/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8">
        <f>IF(C55=0,0,D55/C55)</f>
        <v>0</v>
      </c>
      <c r="T55" s="28">
        <f>IF(C55=0,0,J55/C55)</f>
        <v>0</v>
      </c>
      <c r="U55" s="29">
        <f t="shared" ref="U55" si="27">IF(C55=0,0,(D55+K55)/(C55+K55+N55))</f>
        <v>0</v>
      </c>
      <c r="V55" s="12"/>
    </row>
    <row r="56" spans="1:22" ht="15" customHeight="1" x14ac:dyDescent="0.2">
      <c r="A56" s="21"/>
      <c r="B56" t="s">
        <v>45</v>
      </c>
    </row>
    <row r="57" spans="1:22" ht="15" customHeight="1" thickBot="1" x14ac:dyDescent="0.25">
      <c r="A57" t="s">
        <v>51</v>
      </c>
    </row>
    <row r="58" spans="1:22" ht="15" customHeight="1" x14ac:dyDescent="0.2">
      <c r="A58" s="2" t="s">
        <v>0</v>
      </c>
      <c r="B58" s="3" t="s">
        <v>1</v>
      </c>
      <c r="C58" s="4" t="s">
        <v>2</v>
      </c>
      <c r="D58" s="4" t="s">
        <v>3</v>
      </c>
      <c r="E58" s="4" t="s">
        <v>4</v>
      </c>
      <c r="F58" s="4" t="s">
        <v>5</v>
      </c>
      <c r="G58" s="4" t="s">
        <v>6</v>
      </c>
      <c r="H58" s="4" t="s">
        <v>7</v>
      </c>
      <c r="I58" s="4" t="s">
        <v>8</v>
      </c>
      <c r="J58" s="4" t="s">
        <v>9</v>
      </c>
      <c r="K58" s="4" t="s">
        <v>10</v>
      </c>
      <c r="L58" s="4" t="s">
        <v>11</v>
      </c>
      <c r="M58" s="4" t="s">
        <v>34</v>
      </c>
      <c r="N58" s="4" t="s">
        <v>35</v>
      </c>
      <c r="O58" s="4" t="s">
        <v>12</v>
      </c>
      <c r="P58" s="4" t="s">
        <v>13</v>
      </c>
      <c r="Q58" s="4" t="s">
        <v>14</v>
      </c>
      <c r="R58" s="4" t="s">
        <v>15</v>
      </c>
      <c r="S58" s="4" t="s">
        <v>16</v>
      </c>
      <c r="T58" s="4" t="s">
        <v>17</v>
      </c>
      <c r="U58" s="5" t="s">
        <v>18</v>
      </c>
    </row>
    <row r="59" spans="1:22" ht="15" customHeight="1" x14ac:dyDescent="0.2">
      <c r="A59" s="6" t="s">
        <v>46</v>
      </c>
      <c r="B59" s="7">
        <f>B45+B53</f>
        <v>56</v>
      </c>
      <c r="C59" s="7">
        <f t="shared" ref="C59:I59" si="28">C45+C53</f>
        <v>126</v>
      </c>
      <c r="D59" s="7">
        <f t="shared" si="28"/>
        <v>42</v>
      </c>
      <c r="E59" s="7">
        <f t="shared" si="28"/>
        <v>27</v>
      </c>
      <c r="F59" s="7">
        <f t="shared" si="28"/>
        <v>39</v>
      </c>
      <c r="G59" s="7">
        <f t="shared" si="28"/>
        <v>14</v>
      </c>
      <c r="H59" s="7">
        <f t="shared" si="28"/>
        <v>1</v>
      </c>
      <c r="I59" s="7">
        <f t="shared" si="28"/>
        <v>18</v>
      </c>
      <c r="J59" s="9">
        <f>D59+G59+2*H59+3*I59</f>
        <v>112</v>
      </c>
      <c r="K59" s="7">
        <f t="shared" ref="K59:R61" si="29">K45+K53</f>
        <v>12</v>
      </c>
      <c r="L59" s="7">
        <f t="shared" si="29"/>
        <v>26</v>
      </c>
      <c r="M59" s="7">
        <f t="shared" si="29"/>
        <v>0</v>
      </c>
      <c r="N59" s="7">
        <f t="shared" si="29"/>
        <v>0</v>
      </c>
      <c r="O59" s="7">
        <f t="shared" si="29"/>
        <v>4</v>
      </c>
      <c r="P59" s="7">
        <f t="shared" si="29"/>
        <v>2</v>
      </c>
      <c r="Q59" s="7">
        <f t="shared" si="29"/>
        <v>0</v>
      </c>
      <c r="R59" s="7">
        <f t="shared" si="29"/>
        <v>0</v>
      </c>
      <c r="S59" s="10">
        <f>IF(C59=0,0,D59/C59)</f>
        <v>0.33333333333333331</v>
      </c>
      <c r="T59" s="10">
        <f>IF(C59=0,0,J59/C59)</f>
        <v>0.88888888888888884</v>
      </c>
      <c r="U59" s="11">
        <f>IF(C59=0,0,(D59+K59)/(C59+K59+N59))</f>
        <v>0.39130434782608697</v>
      </c>
      <c r="V59" s="12"/>
    </row>
    <row r="60" spans="1:22" ht="15" customHeight="1" x14ac:dyDescent="0.2">
      <c r="A60" s="23" t="s">
        <v>49</v>
      </c>
      <c r="B60" s="7">
        <f t="shared" ref="B60:I61" si="30">B46+B54</f>
        <v>67</v>
      </c>
      <c r="C60" s="7">
        <f t="shared" si="30"/>
        <v>140</v>
      </c>
      <c r="D60" s="7">
        <f t="shared" si="30"/>
        <v>33</v>
      </c>
      <c r="E60" s="7">
        <f t="shared" si="30"/>
        <v>17</v>
      </c>
      <c r="F60" s="7">
        <f t="shared" si="30"/>
        <v>12</v>
      </c>
      <c r="G60" s="7">
        <f t="shared" si="30"/>
        <v>7</v>
      </c>
      <c r="H60" s="7">
        <f t="shared" si="30"/>
        <v>1</v>
      </c>
      <c r="I60" s="7">
        <f t="shared" si="30"/>
        <v>5</v>
      </c>
      <c r="J60" s="9">
        <f t="shared" ref="J60:J61" si="31">D60+G60+2*H60+3*I60</f>
        <v>57</v>
      </c>
      <c r="K60" s="7">
        <f t="shared" si="29"/>
        <v>17</v>
      </c>
      <c r="L60" s="7">
        <f t="shared" si="29"/>
        <v>51</v>
      </c>
      <c r="M60" s="7">
        <f t="shared" si="29"/>
        <v>0</v>
      </c>
      <c r="N60" s="7">
        <f t="shared" si="29"/>
        <v>0</v>
      </c>
      <c r="O60" s="7">
        <f t="shared" si="29"/>
        <v>3</v>
      </c>
      <c r="P60" s="7">
        <f t="shared" si="29"/>
        <v>4</v>
      </c>
      <c r="Q60" s="7">
        <f t="shared" si="29"/>
        <v>0</v>
      </c>
      <c r="R60" s="7">
        <f t="shared" si="29"/>
        <v>0</v>
      </c>
      <c r="S60" s="10">
        <f t="shared" ref="S60" si="32">IF(C60=0,0,D60/C60)</f>
        <v>0.23571428571428571</v>
      </c>
      <c r="T60" s="10">
        <f t="shared" ref="T60" si="33">IF(C60=0,0,J60/C60)</f>
        <v>0.40714285714285714</v>
      </c>
      <c r="U60" s="11">
        <f>IF(C60=0,0,(D60+K60)/(C60+K60+N60))</f>
        <v>0.31847133757961782</v>
      </c>
    </row>
    <row r="61" spans="1:22" ht="15" customHeight="1" thickBot="1" x14ac:dyDescent="0.25">
      <c r="A61" s="24" t="s">
        <v>48</v>
      </c>
      <c r="B61" s="25">
        <f t="shared" si="30"/>
        <v>58</v>
      </c>
      <c r="C61" s="25">
        <f t="shared" si="30"/>
        <v>117</v>
      </c>
      <c r="D61" s="25">
        <f t="shared" si="30"/>
        <v>30</v>
      </c>
      <c r="E61" s="25">
        <f t="shared" si="30"/>
        <v>15</v>
      </c>
      <c r="F61" s="25">
        <f t="shared" si="30"/>
        <v>14</v>
      </c>
      <c r="G61" s="25">
        <f t="shared" si="30"/>
        <v>7</v>
      </c>
      <c r="H61" s="25">
        <f t="shared" si="30"/>
        <v>0</v>
      </c>
      <c r="I61" s="25">
        <f t="shared" si="30"/>
        <v>3</v>
      </c>
      <c r="J61" s="27">
        <f t="shared" si="31"/>
        <v>46</v>
      </c>
      <c r="K61" s="25">
        <f t="shared" si="29"/>
        <v>12</v>
      </c>
      <c r="L61" s="25">
        <f t="shared" si="29"/>
        <v>18</v>
      </c>
      <c r="M61" s="25">
        <f t="shared" si="29"/>
        <v>0</v>
      </c>
      <c r="N61" s="25">
        <f t="shared" si="29"/>
        <v>2</v>
      </c>
      <c r="O61" s="25">
        <f t="shared" si="29"/>
        <v>1</v>
      </c>
      <c r="P61" s="25">
        <f t="shared" si="29"/>
        <v>0</v>
      </c>
      <c r="Q61" s="25">
        <f t="shared" si="29"/>
        <v>0</v>
      </c>
      <c r="R61" s="25">
        <f t="shared" si="29"/>
        <v>0</v>
      </c>
      <c r="S61" s="28">
        <f>IF(C61=0,0,D61/C61)</f>
        <v>0.25641025641025639</v>
      </c>
      <c r="T61" s="28">
        <f>IF(C61=0,0,J61/C61)</f>
        <v>0.39316239316239315</v>
      </c>
      <c r="U61" s="29">
        <f t="shared" ref="U61" si="34">IF(C61=0,0,(D61+K61)/(C61+K61+N61))</f>
        <v>0.32061068702290074</v>
      </c>
      <c r="V61" s="12"/>
    </row>
  </sheetData>
  <printOptions horizontalCentered="1"/>
  <pageMargins left="0.25" right="0.25" top="0.5" bottom="0.5" header="0" footer="0"/>
  <pageSetup orientation="landscape" horizontalDpi="4294967293" verticalDpi="0" r:id="rId1"/>
  <headerFooter alignWithMargins="0"/>
  <ignoredErrors>
    <ignoredError sqref="J59:J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Series 1-6</vt:lpstr>
      <vt:lpstr>Series 7-12</vt:lpstr>
      <vt:lpstr>Series 13-18</vt:lpstr>
      <vt:lpstr>Series 19-23</vt:lpstr>
      <vt:lpstr>Series 24-27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parks</dc:creator>
  <cp:lastModifiedBy>anna parks</cp:lastModifiedBy>
  <dcterms:created xsi:type="dcterms:W3CDTF">2016-05-02T00:58:07Z</dcterms:created>
  <dcterms:modified xsi:type="dcterms:W3CDTF">2018-11-06T01:38:28Z</dcterms:modified>
</cp:coreProperties>
</file>