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nna\Documents\Baseball\Wockenfuss 2019\"/>
    </mc:Choice>
  </mc:AlternateContent>
  <xr:revisionPtr revIDLastSave="0" documentId="13_ncr:1_{DFE73A3B-2006-4819-B445-40A321403736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Series 1-4" sheetId="1" r:id="rId1"/>
    <sheet name="Series 5-8" sheetId="2" r:id="rId2"/>
    <sheet name="Series 9-12" sheetId="3" r:id="rId3"/>
    <sheet name="Series 13-16" sheetId="4" r:id="rId4"/>
    <sheet name="Series 17-20" sheetId="5" r:id="rId5"/>
    <sheet name="Series 21-27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9" i="6" l="1"/>
  <c r="Q49" i="6"/>
  <c r="P49" i="6"/>
  <c r="O49" i="6"/>
  <c r="N49" i="6"/>
  <c r="M49" i="6"/>
  <c r="L49" i="6"/>
  <c r="K49" i="6"/>
  <c r="R48" i="6"/>
  <c r="Q48" i="6"/>
  <c r="P48" i="6"/>
  <c r="O48" i="6"/>
  <c r="N48" i="6"/>
  <c r="M48" i="6"/>
  <c r="L48" i="6"/>
  <c r="K48" i="6"/>
  <c r="R47" i="6"/>
  <c r="Q47" i="6"/>
  <c r="P47" i="6"/>
  <c r="O47" i="6"/>
  <c r="N47" i="6"/>
  <c r="M47" i="6"/>
  <c r="L47" i="6"/>
  <c r="K47" i="6"/>
  <c r="R46" i="6"/>
  <c r="Q46" i="6"/>
  <c r="P46" i="6"/>
  <c r="O46" i="6"/>
  <c r="N46" i="6"/>
  <c r="M46" i="6"/>
  <c r="L46" i="6"/>
  <c r="K46" i="6"/>
  <c r="R45" i="6"/>
  <c r="Q45" i="6"/>
  <c r="P45" i="6"/>
  <c r="O45" i="6"/>
  <c r="N45" i="6"/>
  <c r="M45" i="6"/>
  <c r="L45" i="6"/>
  <c r="K45" i="6"/>
  <c r="I49" i="6"/>
  <c r="H49" i="6"/>
  <c r="G49" i="6"/>
  <c r="F49" i="6"/>
  <c r="E49" i="6"/>
  <c r="D49" i="6"/>
  <c r="C49" i="6"/>
  <c r="U49" i="6" s="1"/>
  <c r="I48" i="6"/>
  <c r="H48" i="6"/>
  <c r="G48" i="6"/>
  <c r="F48" i="6"/>
  <c r="E48" i="6"/>
  <c r="D48" i="6"/>
  <c r="J48" i="6" s="1"/>
  <c r="T48" i="6" s="1"/>
  <c r="C48" i="6"/>
  <c r="I47" i="6"/>
  <c r="H47" i="6"/>
  <c r="G47" i="6"/>
  <c r="F47" i="6"/>
  <c r="E47" i="6"/>
  <c r="D47" i="6"/>
  <c r="C47" i="6"/>
  <c r="I46" i="6"/>
  <c r="H46" i="6"/>
  <c r="G46" i="6"/>
  <c r="F46" i="6"/>
  <c r="E46" i="6"/>
  <c r="D46" i="6"/>
  <c r="C46" i="6"/>
  <c r="I45" i="6"/>
  <c r="H45" i="6"/>
  <c r="G45" i="6"/>
  <c r="J45" i="6" s="1"/>
  <c r="F45" i="6"/>
  <c r="E45" i="6"/>
  <c r="D45" i="6"/>
  <c r="C45" i="6"/>
  <c r="U45" i="6" s="1"/>
  <c r="B49" i="6"/>
  <c r="B48" i="6"/>
  <c r="B47" i="6"/>
  <c r="B46" i="6"/>
  <c r="B45" i="6"/>
  <c r="T49" i="6"/>
  <c r="S48" i="6"/>
  <c r="U23" i="6"/>
  <c r="T23" i="6"/>
  <c r="S23" i="6"/>
  <c r="U22" i="6"/>
  <c r="S22" i="6"/>
  <c r="U21" i="6"/>
  <c r="S21" i="6"/>
  <c r="U20" i="6"/>
  <c r="S20" i="6"/>
  <c r="U19" i="6"/>
  <c r="S19" i="6"/>
  <c r="J23" i="6"/>
  <c r="J22" i="6"/>
  <c r="T22" i="6" s="1"/>
  <c r="J21" i="6"/>
  <c r="T21" i="6" s="1"/>
  <c r="J20" i="6"/>
  <c r="T20" i="6" s="1"/>
  <c r="J19" i="6"/>
  <c r="T19" i="6" s="1"/>
  <c r="R25" i="6"/>
  <c r="Q25" i="6"/>
  <c r="P25" i="6"/>
  <c r="O25" i="6"/>
  <c r="N25" i="6"/>
  <c r="M25" i="6"/>
  <c r="L25" i="6"/>
  <c r="K25" i="6"/>
  <c r="I25" i="6"/>
  <c r="H25" i="6"/>
  <c r="G25" i="6"/>
  <c r="F25" i="6"/>
  <c r="E25" i="6"/>
  <c r="D25" i="6"/>
  <c r="C25" i="6"/>
  <c r="U24" i="6"/>
  <c r="S24" i="6"/>
  <c r="J24" i="6"/>
  <c r="T24" i="6" s="1"/>
  <c r="U18" i="6"/>
  <c r="S18" i="6"/>
  <c r="J18" i="6"/>
  <c r="T18" i="6" s="1"/>
  <c r="U17" i="6"/>
  <c r="S17" i="6"/>
  <c r="J17" i="6"/>
  <c r="T17" i="6" s="1"/>
  <c r="U16" i="6"/>
  <c r="S16" i="6"/>
  <c r="J16" i="6"/>
  <c r="T16" i="6" s="1"/>
  <c r="U15" i="6"/>
  <c r="S15" i="6"/>
  <c r="J15" i="6"/>
  <c r="T15" i="6" s="1"/>
  <c r="U14" i="6"/>
  <c r="S14" i="6"/>
  <c r="J14" i="6"/>
  <c r="T14" i="6" s="1"/>
  <c r="U13" i="6"/>
  <c r="S13" i="6"/>
  <c r="J13" i="6"/>
  <c r="T13" i="6" s="1"/>
  <c r="U12" i="6"/>
  <c r="S12" i="6"/>
  <c r="J12" i="6"/>
  <c r="T12" i="6" s="1"/>
  <c r="U11" i="6"/>
  <c r="S11" i="6"/>
  <c r="J11" i="6"/>
  <c r="T11" i="6" s="1"/>
  <c r="U10" i="6"/>
  <c r="S10" i="6"/>
  <c r="J10" i="6"/>
  <c r="T10" i="6" s="1"/>
  <c r="U9" i="6"/>
  <c r="S9" i="6"/>
  <c r="J9" i="6"/>
  <c r="T9" i="6" s="1"/>
  <c r="U8" i="6"/>
  <c r="S8" i="6"/>
  <c r="J8" i="6"/>
  <c r="T8" i="6" s="1"/>
  <c r="U7" i="6"/>
  <c r="S7" i="6"/>
  <c r="J7" i="6"/>
  <c r="T7" i="6" s="1"/>
  <c r="U6" i="6"/>
  <c r="T6" i="6"/>
  <c r="S6" i="6"/>
  <c r="J6" i="6"/>
  <c r="U5" i="6"/>
  <c r="S5" i="6"/>
  <c r="J5" i="6"/>
  <c r="T5" i="6" s="1"/>
  <c r="U4" i="6"/>
  <c r="S4" i="6"/>
  <c r="J4" i="6"/>
  <c r="T4" i="6" s="1"/>
  <c r="U3" i="6"/>
  <c r="S3" i="6"/>
  <c r="J3" i="6"/>
  <c r="S46" i="6" l="1"/>
  <c r="J46" i="6"/>
  <c r="T46" i="6" s="1"/>
  <c r="U48" i="6"/>
  <c r="J47" i="6"/>
  <c r="T47" i="6" s="1"/>
  <c r="S47" i="6"/>
  <c r="U47" i="6"/>
  <c r="J49" i="6"/>
  <c r="S49" i="6"/>
  <c r="S45" i="6"/>
  <c r="T45" i="6"/>
  <c r="U46" i="6"/>
  <c r="U25" i="6"/>
  <c r="S25" i="6"/>
  <c r="J25" i="6"/>
  <c r="T25" i="6" s="1"/>
  <c r="T3" i="6"/>
  <c r="R20" i="5"/>
  <c r="Q20" i="5"/>
  <c r="P20" i="5"/>
  <c r="O20" i="5"/>
  <c r="N20" i="5"/>
  <c r="M20" i="5"/>
  <c r="L20" i="5"/>
  <c r="K20" i="5"/>
  <c r="I20" i="5"/>
  <c r="H20" i="5"/>
  <c r="G20" i="5"/>
  <c r="F20" i="5"/>
  <c r="E20" i="5"/>
  <c r="D20" i="5"/>
  <c r="C20" i="5"/>
  <c r="U19" i="5"/>
  <c r="S19" i="5"/>
  <c r="J19" i="5"/>
  <c r="T19" i="5" s="1"/>
  <c r="U18" i="5"/>
  <c r="T18" i="5"/>
  <c r="S18" i="5"/>
  <c r="J18" i="5"/>
  <c r="U17" i="5"/>
  <c r="S17" i="5"/>
  <c r="J17" i="5"/>
  <c r="T17" i="5" s="1"/>
  <c r="U16" i="5"/>
  <c r="S16" i="5"/>
  <c r="J16" i="5"/>
  <c r="T16" i="5" s="1"/>
  <c r="U15" i="5"/>
  <c r="S15" i="5"/>
  <c r="J15" i="5"/>
  <c r="T15" i="5" s="1"/>
  <c r="U14" i="5"/>
  <c r="S14" i="5"/>
  <c r="J14" i="5"/>
  <c r="T14" i="5" s="1"/>
  <c r="U13" i="5"/>
  <c r="S13" i="5"/>
  <c r="J13" i="5"/>
  <c r="T13" i="5" s="1"/>
  <c r="U12" i="5"/>
  <c r="S12" i="5"/>
  <c r="J12" i="5"/>
  <c r="T12" i="5" s="1"/>
  <c r="U11" i="5"/>
  <c r="S11" i="5"/>
  <c r="J11" i="5"/>
  <c r="T11" i="5" s="1"/>
  <c r="U10" i="5"/>
  <c r="S10" i="5"/>
  <c r="J10" i="5"/>
  <c r="T10" i="5" s="1"/>
  <c r="U9" i="5"/>
  <c r="S9" i="5"/>
  <c r="J9" i="5"/>
  <c r="T9" i="5" s="1"/>
  <c r="U8" i="5"/>
  <c r="S8" i="5"/>
  <c r="J8" i="5"/>
  <c r="T8" i="5" s="1"/>
  <c r="U7" i="5"/>
  <c r="S7" i="5"/>
  <c r="J7" i="5"/>
  <c r="T7" i="5" s="1"/>
  <c r="U6" i="5"/>
  <c r="S6" i="5"/>
  <c r="J6" i="5"/>
  <c r="T6" i="5" s="1"/>
  <c r="U5" i="5"/>
  <c r="S5" i="5"/>
  <c r="J5" i="5"/>
  <c r="T5" i="5" s="1"/>
  <c r="U4" i="5"/>
  <c r="S4" i="5"/>
  <c r="J4" i="5"/>
  <c r="T4" i="5" s="1"/>
  <c r="U3" i="5"/>
  <c r="S3" i="5"/>
  <c r="J3" i="5"/>
  <c r="T3" i="5" s="1"/>
  <c r="U20" i="5" l="1"/>
  <c r="J20" i="5"/>
  <c r="T20" i="5" s="1"/>
  <c r="S20" i="5"/>
  <c r="R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U19" i="4"/>
  <c r="S19" i="4"/>
  <c r="J19" i="4"/>
  <c r="T19" i="4" s="1"/>
  <c r="U18" i="4"/>
  <c r="T18" i="4"/>
  <c r="S18" i="4"/>
  <c r="J18" i="4"/>
  <c r="U17" i="4"/>
  <c r="S17" i="4"/>
  <c r="J17" i="4"/>
  <c r="T17" i="4" s="1"/>
  <c r="U16" i="4"/>
  <c r="S16" i="4"/>
  <c r="J16" i="4"/>
  <c r="T16" i="4" s="1"/>
  <c r="U15" i="4"/>
  <c r="S15" i="4"/>
  <c r="J15" i="4"/>
  <c r="T15" i="4" s="1"/>
  <c r="U14" i="4"/>
  <c r="S14" i="4"/>
  <c r="J14" i="4"/>
  <c r="T14" i="4" s="1"/>
  <c r="U13" i="4"/>
  <c r="S13" i="4"/>
  <c r="J13" i="4"/>
  <c r="T13" i="4" s="1"/>
  <c r="U12" i="4"/>
  <c r="S12" i="4"/>
  <c r="J12" i="4"/>
  <c r="T12" i="4" s="1"/>
  <c r="U11" i="4"/>
  <c r="S11" i="4"/>
  <c r="J11" i="4"/>
  <c r="T11" i="4" s="1"/>
  <c r="U10" i="4"/>
  <c r="S10" i="4"/>
  <c r="J10" i="4"/>
  <c r="T10" i="4" s="1"/>
  <c r="U9" i="4"/>
  <c r="S9" i="4"/>
  <c r="J9" i="4"/>
  <c r="T9" i="4" s="1"/>
  <c r="U8" i="4"/>
  <c r="S8" i="4"/>
  <c r="J8" i="4"/>
  <c r="T8" i="4" s="1"/>
  <c r="U7" i="4"/>
  <c r="S7" i="4"/>
  <c r="J7" i="4"/>
  <c r="T7" i="4" s="1"/>
  <c r="U6" i="4"/>
  <c r="S6" i="4"/>
  <c r="J6" i="4"/>
  <c r="T6" i="4" s="1"/>
  <c r="U5" i="4"/>
  <c r="S5" i="4"/>
  <c r="J5" i="4"/>
  <c r="T5" i="4" s="1"/>
  <c r="U4" i="4"/>
  <c r="S4" i="4"/>
  <c r="J4" i="4"/>
  <c r="T4" i="4" s="1"/>
  <c r="U3" i="4"/>
  <c r="S3" i="4"/>
  <c r="J3" i="4"/>
  <c r="S20" i="4" l="1"/>
  <c r="J20" i="4"/>
  <c r="T20" i="4" s="1"/>
  <c r="T3" i="4"/>
  <c r="U20" i="4"/>
  <c r="R20" i="3"/>
  <c r="Q20" i="3"/>
  <c r="P20" i="3"/>
  <c r="O20" i="3"/>
  <c r="N20" i="3"/>
  <c r="M20" i="3"/>
  <c r="L20" i="3"/>
  <c r="K20" i="3"/>
  <c r="I20" i="3"/>
  <c r="H20" i="3"/>
  <c r="G20" i="3"/>
  <c r="F20" i="3"/>
  <c r="E20" i="3"/>
  <c r="D20" i="3"/>
  <c r="C20" i="3"/>
  <c r="U19" i="3"/>
  <c r="S19" i="3"/>
  <c r="J19" i="3"/>
  <c r="T19" i="3" s="1"/>
  <c r="U18" i="3"/>
  <c r="T18" i="3"/>
  <c r="S18" i="3"/>
  <c r="J18" i="3"/>
  <c r="U17" i="3"/>
  <c r="T17" i="3"/>
  <c r="S17" i="3"/>
  <c r="J17" i="3"/>
  <c r="U16" i="3"/>
  <c r="S16" i="3"/>
  <c r="J16" i="3"/>
  <c r="T16" i="3" s="1"/>
  <c r="U15" i="3"/>
  <c r="S15" i="3"/>
  <c r="J15" i="3"/>
  <c r="T15" i="3" s="1"/>
  <c r="U14" i="3"/>
  <c r="S14" i="3"/>
  <c r="J14" i="3"/>
  <c r="T14" i="3" s="1"/>
  <c r="U13" i="3"/>
  <c r="S13" i="3"/>
  <c r="J13" i="3"/>
  <c r="T13" i="3" s="1"/>
  <c r="U12" i="3"/>
  <c r="S12" i="3"/>
  <c r="J12" i="3"/>
  <c r="T12" i="3" s="1"/>
  <c r="U11" i="3"/>
  <c r="S11" i="3"/>
  <c r="J11" i="3"/>
  <c r="T11" i="3" s="1"/>
  <c r="U10" i="3"/>
  <c r="S10" i="3"/>
  <c r="J10" i="3"/>
  <c r="T10" i="3" s="1"/>
  <c r="U9" i="3"/>
  <c r="S9" i="3"/>
  <c r="J9" i="3"/>
  <c r="T9" i="3" s="1"/>
  <c r="U8" i="3"/>
  <c r="S8" i="3"/>
  <c r="J8" i="3"/>
  <c r="T8" i="3" s="1"/>
  <c r="U7" i="3"/>
  <c r="S7" i="3"/>
  <c r="J7" i="3"/>
  <c r="T7" i="3" s="1"/>
  <c r="U6" i="3"/>
  <c r="S6" i="3"/>
  <c r="J6" i="3"/>
  <c r="T6" i="3" s="1"/>
  <c r="U5" i="3"/>
  <c r="S5" i="3"/>
  <c r="J5" i="3"/>
  <c r="T5" i="3" s="1"/>
  <c r="U4" i="3"/>
  <c r="S4" i="3"/>
  <c r="J4" i="3"/>
  <c r="T4" i="3" s="1"/>
  <c r="U3" i="3"/>
  <c r="S3" i="3"/>
  <c r="J3" i="3"/>
  <c r="J20" i="3" l="1"/>
  <c r="T20" i="3" s="1"/>
  <c r="U20" i="3"/>
  <c r="T3" i="3"/>
  <c r="S20" i="3"/>
  <c r="R40" i="2"/>
  <c r="R40" i="3" s="1"/>
  <c r="R40" i="4" s="1"/>
  <c r="R40" i="5" s="1"/>
  <c r="R50" i="6" s="1"/>
  <c r="Q40" i="2"/>
  <c r="Q40" i="3" s="1"/>
  <c r="Q40" i="4" s="1"/>
  <c r="Q40" i="5" s="1"/>
  <c r="Q50" i="6" s="1"/>
  <c r="P40" i="2"/>
  <c r="P40" i="3" s="1"/>
  <c r="P40" i="4" s="1"/>
  <c r="P40" i="5" s="1"/>
  <c r="P50" i="6" s="1"/>
  <c r="O40" i="2"/>
  <c r="O40" i="3" s="1"/>
  <c r="O40" i="4" s="1"/>
  <c r="O40" i="5" s="1"/>
  <c r="O50" i="6" s="1"/>
  <c r="N40" i="2"/>
  <c r="N40" i="3" s="1"/>
  <c r="N40" i="4" s="1"/>
  <c r="N40" i="5" s="1"/>
  <c r="N50" i="6" s="1"/>
  <c r="M40" i="2"/>
  <c r="M40" i="3" s="1"/>
  <c r="M40" i="4" s="1"/>
  <c r="M40" i="5" s="1"/>
  <c r="M50" i="6" s="1"/>
  <c r="L40" i="2"/>
  <c r="L40" i="3" s="1"/>
  <c r="L40" i="4" s="1"/>
  <c r="L40" i="5" s="1"/>
  <c r="L50" i="6" s="1"/>
  <c r="K40" i="2"/>
  <c r="K40" i="3" s="1"/>
  <c r="K40" i="4" s="1"/>
  <c r="K40" i="5" s="1"/>
  <c r="K50" i="6" s="1"/>
  <c r="R39" i="2"/>
  <c r="R39" i="3" s="1"/>
  <c r="R39" i="4" s="1"/>
  <c r="R39" i="5" s="1"/>
  <c r="R44" i="6" s="1"/>
  <c r="Q39" i="2"/>
  <c r="Q39" i="3" s="1"/>
  <c r="Q39" i="4" s="1"/>
  <c r="Q39" i="5" s="1"/>
  <c r="Q44" i="6" s="1"/>
  <c r="P39" i="2"/>
  <c r="P39" i="3" s="1"/>
  <c r="P39" i="4" s="1"/>
  <c r="P39" i="5" s="1"/>
  <c r="P44" i="6" s="1"/>
  <c r="O39" i="2"/>
  <c r="O39" i="3" s="1"/>
  <c r="O39" i="4" s="1"/>
  <c r="O39" i="5" s="1"/>
  <c r="O44" i="6" s="1"/>
  <c r="N39" i="2"/>
  <c r="N39" i="3" s="1"/>
  <c r="N39" i="4" s="1"/>
  <c r="N39" i="5" s="1"/>
  <c r="N44" i="6" s="1"/>
  <c r="M39" i="2"/>
  <c r="M39" i="3" s="1"/>
  <c r="M39" i="4" s="1"/>
  <c r="M39" i="5" s="1"/>
  <c r="M44" i="6" s="1"/>
  <c r="L39" i="2"/>
  <c r="L39" i="3" s="1"/>
  <c r="L39" i="4" s="1"/>
  <c r="L39" i="5" s="1"/>
  <c r="L44" i="6" s="1"/>
  <c r="K39" i="2"/>
  <c r="K39" i="3" s="1"/>
  <c r="K39" i="4" s="1"/>
  <c r="K39" i="5" s="1"/>
  <c r="K44" i="6" s="1"/>
  <c r="R38" i="2"/>
  <c r="R38" i="3" s="1"/>
  <c r="R38" i="4" s="1"/>
  <c r="R38" i="5" s="1"/>
  <c r="R43" i="6" s="1"/>
  <c r="Q38" i="2"/>
  <c r="Q38" i="3" s="1"/>
  <c r="Q38" i="4" s="1"/>
  <c r="Q38" i="5" s="1"/>
  <c r="Q43" i="6" s="1"/>
  <c r="P38" i="2"/>
  <c r="P38" i="3" s="1"/>
  <c r="P38" i="4" s="1"/>
  <c r="P38" i="5" s="1"/>
  <c r="P43" i="6" s="1"/>
  <c r="O38" i="2"/>
  <c r="O38" i="3" s="1"/>
  <c r="O38" i="4" s="1"/>
  <c r="O38" i="5" s="1"/>
  <c r="O43" i="6" s="1"/>
  <c r="N38" i="2"/>
  <c r="N38" i="3" s="1"/>
  <c r="N38" i="4" s="1"/>
  <c r="N38" i="5" s="1"/>
  <c r="N43" i="6" s="1"/>
  <c r="M38" i="2"/>
  <c r="M38" i="3" s="1"/>
  <c r="M38" i="4" s="1"/>
  <c r="M38" i="5" s="1"/>
  <c r="M43" i="6" s="1"/>
  <c r="L38" i="2"/>
  <c r="L38" i="3" s="1"/>
  <c r="L38" i="4" s="1"/>
  <c r="L38" i="5" s="1"/>
  <c r="L43" i="6" s="1"/>
  <c r="K38" i="2"/>
  <c r="K38" i="3" s="1"/>
  <c r="K38" i="4" s="1"/>
  <c r="K38" i="5" s="1"/>
  <c r="K43" i="6" s="1"/>
  <c r="R37" i="2"/>
  <c r="R37" i="3" s="1"/>
  <c r="R37" i="4" s="1"/>
  <c r="R37" i="5" s="1"/>
  <c r="R42" i="6" s="1"/>
  <c r="Q37" i="2"/>
  <c r="Q37" i="3" s="1"/>
  <c r="Q37" i="4" s="1"/>
  <c r="Q37" i="5" s="1"/>
  <c r="Q42" i="6" s="1"/>
  <c r="P37" i="2"/>
  <c r="P37" i="3" s="1"/>
  <c r="P37" i="4" s="1"/>
  <c r="P37" i="5" s="1"/>
  <c r="P42" i="6" s="1"/>
  <c r="O37" i="2"/>
  <c r="O37" i="3" s="1"/>
  <c r="O37" i="4" s="1"/>
  <c r="O37" i="5" s="1"/>
  <c r="O42" i="6" s="1"/>
  <c r="N37" i="2"/>
  <c r="N37" i="3" s="1"/>
  <c r="N37" i="4" s="1"/>
  <c r="N37" i="5" s="1"/>
  <c r="N42" i="6" s="1"/>
  <c r="M37" i="2"/>
  <c r="M37" i="3" s="1"/>
  <c r="M37" i="4" s="1"/>
  <c r="M37" i="5" s="1"/>
  <c r="M42" i="6" s="1"/>
  <c r="L37" i="2"/>
  <c r="L37" i="3" s="1"/>
  <c r="L37" i="4" s="1"/>
  <c r="L37" i="5" s="1"/>
  <c r="L42" i="6" s="1"/>
  <c r="K37" i="2"/>
  <c r="K37" i="3" s="1"/>
  <c r="K37" i="4" s="1"/>
  <c r="K37" i="5" s="1"/>
  <c r="K42" i="6" s="1"/>
  <c r="R36" i="2"/>
  <c r="R36" i="3" s="1"/>
  <c r="R36" i="4" s="1"/>
  <c r="R36" i="5" s="1"/>
  <c r="R41" i="6" s="1"/>
  <c r="Q36" i="2"/>
  <c r="Q36" i="3" s="1"/>
  <c r="Q36" i="4" s="1"/>
  <c r="Q36" i="5" s="1"/>
  <c r="Q41" i="6" s="1"/>
  <c r="P36" i="2"/>
  <c r="P36" i="3" s="1"/>
  <c r="P36" i="4" s="1"/>
  <c r="P36" i="5" s="1"/>
  <c r="P41" i="6" s="1"/>
  <c r="O36" i="2"/>
  <c r="O36" i="3" s="1"/>
  <c r="O36" i="4" s="1"/>
  <c r="O36" i="5" s="1"/>
  <c r="O41" i="6" s="1"/>
  <c r="N36" i="2"/>
  <c r="N36" i="3" s="1"/>
  <c r="N36" i="4" s="1"/>
  <c r="N36" i="5" s="1"/>
  <c r="N41" i="6" s="1"/>
  <c r="M36" i="2"/>
  <c r="M36" i="3" s="1"/>
  <c r="M36" i="4" s="1"/>
  <c r="M36" i="5" s="1"/>
  <c r="M41" i="6" s="1"/>
  <c r="L36" i="2"/>
  <c r="L36" i="3" s="1"/>
  <c r="L36" i="4" s="1"/>
  <c r="L36" i="5" s="1"/>
  <c r="L41" i="6" s="1"/>
  <c r="K36" i="2"/>
  <c r="K36" i="3" s="1"/>
  <c r="K36" i="4" s="1"/>
  <c r="K36" i="5" s="1"/>
  <c r="K41" i="6" s="1"/>
  <c r="R35" i="2"/>
  <c r="R35" i="3" s="1"/>
  <c r="R35" i="4" s="1"/>
  <c r="R35" i="5" s="1"/>
  <c r="R40" i="6" s="1"/>
  <c r="Q35" i="2"/>
  <c r="Q35" i="3" s="1"/>
  <c r="Q35" i="4" s="1"/>
  <c r="Q35" i="5" s="1"/>
  <c r="Q40" i="6" s="1"/>
  <c r="P35" i="2"/>
  <c r="P35" i="3" s="1"/>
  <c r="P35" i="4" s="1"/>
  <c r="P35" i="5" s="1"/>
  <c r="P40" i="6" s="1"/>
  <c r="O35" i="2"/>
  <c r="O35" i="3" s="1"/>
  <c r="O35" i="4" s="1"/>
  <c r="O35" i="5" s="1"/>
  <c r="O40" i="6" s="1"/>
  <c r="N35" i="2"/>
  <c r="N35" i="3" s="1"/>
  <c r="N35" i="4" s="1"/>
  <c r="N35" i="5" s="1"/>
  <c r="N40" i="6" s="1"/>
  <c r="M35" i="2"/>
  <c r="M35" i="3" s="1"/>
  <c r="M35" i="4" s="1"/>
  <c r="M35" i="5" s="1"/>
  <c r="M40" i="6" s="1"/>
  <c r="L35" i="2"/>
  <c r="L35" i="3" s="1"/>
  <c r="L35" i="4" s="1"/>
  <c r="L35" i="5" s="1"/>
  <c r="L40" i="6" s="1"/>
  <c r="K35" i="2"/>
  <c r="K35" i="3" s="1"/>
  <c r="K35" i="4" s="1"/>
  <c r="K35" i="5" s="1"/>
  <c r="R34" i="2"/>
  <c r="R34" i="3" s="1"/>
  <c r="R34" i="4" s="1"/>
  <c r="R34" i="5" s="1"/>
  <c r="R39" i="6" s="1"/>
  <c r="Q34" i="2"/>
  <c r="Q34" i="3" s="1"/>
  <c r="Q34" i="4" s="1"/>
  <c r="Q34" i="5" s="1"/>
  <c r="Q39" i="6" s="1"/>
  <c r="P34" i="2"/>
  <c r="P34" i="3" s="1"/>
  <c r="P34" i="4" s="1"/>
  <c r="P34" i="5" s="1"/>
  <c r="P39" i="6" s="1"/>
  <c r="O34" i="2"/>
  <c r="O34" i="3" s="1"/>
  <c r="O34" i="4" s="1"/>
  <c r="O34" i="5" s="1"/>
  <c r="O39" i="6" s="1"/>
  <c r="N34" i="2"/>
  <c r="N34" i="3" s="1"/>
  <c r="N34" i="4" s="1"/>
  <c r="N34" i="5" s="1"/>
  <c r="N39" i="6" s="1"/>
  <c r="M34" i="2"/>
  <c r="M34" i="3" s="1"/>
  <c r="M34" i="4" s="1"/>
  <c r="M34" i="5" s="1"/>
  <c r="M39" i="6" s="1"/>
  <c r="L34" i="2"/>
  <c r="L34" i="3" s="1"/>
  <c r="L34" i="4" s="1"/>
  <c r="L34" i="5" s="1"/>
  <c r="L39" i="6" s="1"/>
  <c r="K34" i="2"/>
  <c r="K34" i="3" s="1"/>
  <c r="K34" i="4" s="1"/>
  <c r="K34" i="5" s="1"/>
  <c r="K39" i="6" s="1"/>
  <c r="R33" i="2"/>
  <c r="R33" i="3" s="1"/>
  <c r="R33" i="4" s="1"/>
  <c r="R33" i="5" s="1"/>
  <c r="R38" i="6" s="1"/>
  <c r="Q33" i="2"/>
  <c r="Q33" i="3" s="1"/>
  <c r="Q33" i="4" s="1"/>
  <c r="Q33" i="5" s="1"/>
  <c r="Q38" i="6" s="1"/>
  <c r="P33" i="2"/>
  <c r="P33" i="3" s="1"/>
  <c r="P33" i="4" s="1"/>
  <c r="P33" i="5" s="1"/>
  <c r="P38" i="6" s="1"/>
  <c r="O33" i="2"/>
  <c r="O33" i="3" s="1"/>
  <c r="O33" i="4" s="1"/>
  <c r="O33" i="5" s="1"/>
  <c r="O38" i="6" s="1"/>
  <c r="N33" i="2"/>
  <c r="N33" i="3" s="1"/>
  <c r="N33" i="4" s="1"/>
  <c r="N33" i="5" s="1"/>
  <c r="N38" i="6" s="1"/>
  <c r="M33" i="2"/>
  <c r="M33" i="3" s="1"/>
  <c r="M33" i="4" s="1"/>
  <c r="M33" i="5" s="1"/>
  <c r="M38" i="6" s="1"/>
  <c r="L33" i="2"/>
  <c r="L33" i="3" s="1"/>
  <c r="L33" i="4" s="1"/>
  <c r="L33" i="5" s="1"/>
  <c r="L38" i="6" s="1"/>
  <c r="K33" i="2"/>
  <c r="K33" i="3" s="1"/>
  <c r="K33" i="4" s="1"/>
  <c r="K33" i="5" s="1"/>
  <c r="K38" i="6" s="1"/>
  <c r="R32" i="2"/>
  <c r="R32" i="3" s="1"/>
  <c r="R32" i="4" s="1"/>
  <c r="R32" i="5" s="1"/>
  <c r="R37" i="6" s="1"/>
  <c r="Q32" i="2"/>
  <c r="Q32" i="3" s="1"/>
  <c r="Q32" i="4" s="1"/>
  <c r="Q32" i="5" s="1"/>
  <c r="Q37" i="6" s="1"/>
  <c r="P32" i="2"/>
  <c r="P32" i="3" s="1"/>
  <c r="P32" i="4" s="1"/>
  <c r="P32" i="5" s="1"/>
  <c r="P37" i="6" s="1"/>
  <c r="O32" i="2"/>
  <c r="O32" i="3" s="1"/>
  <c r="O32" i="4" s="1"/>
  <c r="O32" i="5" s="1"/>
  <c r="O37" i="6" s="1"/>
  <c r="N32" i="2"/>
  <c r="N32" i="3" s="1"/>
  <c r="N32" i="4" s="1"/>
  <c r="N32" i="5" s="1"/>
  <c r="N37" i="6" s="1"/>
  <c r="M32" i="2"/>
  <c r="M32" i="3" s="1"/>
  <c r="M32" i="4" s="1"/>
  <c r="M32" i="5" s="1"/>
  <c r="M37" i="6" s="1"/>
  <c r="L32" i="2"/>
  <c r="L32" i="3" s="1"/>
  <c r="L32" i="4" s="1"/>
  <c r="L32" i="5" s="1"/>
  <c r="L37" i="6" s="1"/>
  <c r="K32" i="2"/>
  <c r="R31" i="2"/>
  <c r="R31" i="3" s="1"/>
  <c r="R31" i="4" s="1"/>
  <c r="R31" i="5" s="1"/>
  <c r="R36" i="6" s="1"/>
  <c r="Q31" i="2"/>
  <c r="Q31" i="3" s="1"/>
  <c r="Q31" i="4" s="1"/>
  <c r="Q31" i="5" s="1"/>
  <c r="Q36" i="6" s="1"/>
  <c r="P31" i="2"/>
  <c r="P31" i="3" s="1"/>
  <c r="P31" i="4" s="1"/>
  <c r="P31" i="5" s="1"/>
  <c r="P36" i="6" s="1"/>
  <c r="O31" i="2"/>
  <c r="O31" i="3" s="1"/>
  <c r="O31" i="4" s="1"/>
  <c r="O31" i="5" s="1"/>
  <c r="O36" i="6" s="1"/>
  <c r="N31" i="2"/>
  <c r="N31" i="3" s="1"/>
  <c r="N31" i="4" s="1"/>
  <c r="N31" i="5" s="1"/>
  <c r="N36" i="6" s="1"/>
  <c r="M31" i="2"/>
  <c r="M31" i="3" s="1"/>
  <c r="M31" i="4" s="1"/>
  <c r="M31" i="5" s="1"/>
  <c r="M36" i="6" s="1"/>
  <c r="L31" i="2"/>
  <c r="L31" i="3" s="1"/>
  <c r="L31" i="4" s="1"/>
  <c r="L31" i="5" s="1"/>
  <c r="L36" i="6" s="1"/>
  <c r="K31" i="2"/>
  <c r="R30" i="2"/>
  <c r="R30" i="3" s="1"/>
  <c r="R30" i="4" s="1"/>
  <c r="R30" i="5" s="1"/>
  <c r="R35" i="6" s="1"/>
  <c r="Q30" i="2"/>
  <c r="Q30" i="3" s="1"/>
  <c r="Q30" i="4" s="1"/>
  <c r="Q30" i="5" s="1"/>
  <c r="Q35" i="6" s="1"/>
  <c r="P30" i="2"/>
  <c r="P30" i="3" s="1"/>
  <c r="P30" i="4" s="1"/>
  <c r="P30" i="5" s="1"/>
  <c r="P35" i="6" s="1"/>
  <c r="O30" i="2"/>
  <c r="O30" i="3" s="1"/>
  <c r="O30" i="4" s="1"/>
  <c r="O30" i="5" s="1"/>
  <c r="O35" i="6" s="1"/>
  <c r="N30" i="2"/>
  <c r="N30" i="3" s="1"/>
  <c r="N30" i="4" s="1"/>
  <c r="N30" i="5" s="1"/>
  <c r="N35" i="6" s="1"/>
  <c r="M30" i="2"/>
  <c r="M30" i="3" s="1"/>
  <c r="M30" i="4" s="1"/>
  <c r="M30" i="5" s="1"/>
  <c r="M35" i="6" s="1"/>
  <c r="L30" i="2"/>
  <c r="L30" i="3" s="1"/>
  <c r="L30" i="4" s="1"/>
  <c r="L30" i="5" s="1"/>
  <c r="L35" i="6" s="1"/>
  <c r="K30" i="2"/>
  <c r="K30" i="3" s="1"/>
  <c r="K30" i="4" s="1"/>
  <c r="K30" i="5" s="1"/>
  <c r="K35" i="6" s="1"/>
  <c r="R29" i="2"/>
  <c r="R29" i="3" s="1"/>
  <c r="R29" i="4" s="1"/>
  <c r="R29" i="5" s="1"/>
  <c r="R34" i="6" s="1"/>
  <c r="Q29" i="2"/>
  <c r="Q29" i="3" s="1"/>
  <c r="Q29" i="4" s="1"/>
  <c r="Q29" i="5" s="1"/>
  <c r="Q34" i="6" s="1"/>
  <c r="P29" i="2"/>
  <c r="P29" i="3" s="1"/>
  <c r="P29" i="4" s="1"/>
  <c r="P29" i="5" s="1"/>
  <c r="P34" i="6" s="1"/>
  <c r="O29" i="2"/>
  <c r="O29" i="3" s="1"/>
  <c r="O29" i="4" s="1"/>
  <c r="O29" i="5" s="1"/>
  <c r="O34" i="6" s="1"/>
  <c r="N29" i="2"/>
  <c r="N29" i="3" s="1"/>
  <c r="N29" i="4" s="1"/>
  <c r="N29" i="5" s="1"/>
  <c r="N34" i="6" s="1"/>
  <c r="M29" i="2"/>
  <c r="M29" i="3" s="1"/>
  <c r="M29" i="4" s="1"/>
  <c r="M29" i="5" s="1"/>
  <c r="M34" i="6" s="1"/>
  <c r="L29" i="2"/>
  <c r="L29" i="3" s="1"/>
  <c r="L29" i="4" s="1"/>
  <c r="L29" i="5" s="1"/>
  <c r="L34" i="6" s="1"/>
  <c r="K29" i="2"/>
  <c r="K29" i="3" s="1"/>
  <c r="K29" i="4" s="1"/>
  <c r="K29" i="5" s="1"/>
  <c r="K34" i="6" s="1"/>
  <c r="R28" i="2"/>
  <c r="R28" i="3" s="1"/>
  <c r="R28" i="4" s="1"/>
  <c r="R28" i="5" s="1"/>
  <c r="R33" i="6" s="1"/>
  <c r="Q28" i="2"/>
  <c r="Q28" i="3" s="1"/>
  <c r="Q28" i="4" s="1"/>
  <c r="Q28" i="5" s="1"/>
  <c r="Q33" i="6" s="1"/>
  <c r="P28" i="2"/>
  <c r="P28" i="3" s="1"/>
  <c r="P28" i="4" s="1"/>
  <c r="P28" i="5" s="1"/>
  <c r="P33" i="6" s="1"/>
  <c r="O28" i="2"/>
  <c r="O28" i="3" s="1"/>
  <c r="O28" i="4" s="1"/>
  <c r="O28" i="5" s="1"/>
  <c r="O33" i="6" s="1"/>
  <c r="N28" i="2"/>
  <c r="N28" i="3" s="1"/>
  <c r="N28" i="4" s="1"/>
  <c r="N28" i="5" s="1"/>
  <c r="N33" i="6" s="1"/>
  <c r="M28" i="2"/>
  <c r="M28" i="3" s="1"/>
  <c r="M28" i="4" s="1"/>
  <c r="M28" i="5" s="1"/>
  <c r="M33" i="6" s="1"/>
  <c r="L28" i="2"/>
  <c r="L28" i="3" s="1"/>
  <c r="L28" i="4" s="1"/>
  <c r="L28" i="5" s="1"/>
  <c r="L33" i="6" s="1"/>
  <c r="K28" i="2"/>
  <c r="R27" i="2"/>
  <c r="R27" i="3" s="1"/>
  <c r="R27" i="4" s="1"/>
  <c r="R27" i="5" s="1"/>
  <c r="R32" i="6" s="1"/>
  <c r="Q27" i="2"/>
  <c r="Q27" i="3" s="1"/>
  <c r="Q27" i="4" s="1"/>
  <c r="Q27" i="5" s="1"/>
  <c r="Q32" i="6" s="1"/>
  <c r="P27" i="2"/>
  <c r="P27" i="3" s="1"/>
  <c r="P27" i="4" s="1"/>
  <c r="P27" i="5" s="1"/>
  <c r="P32" i="6" s="1"/>
  <c r="O27" i="2"/>
  <c r="O27" i="3" s="1"/>
  <c r="O27" i="4" s="1"/>
  <c r="O27" i="5" s="1"/>
  <c r="O32" i="6" s="1"/>
  <c r="N27" i="2"/>
  <c r="N27" i="3" s="1"/>
  <c r="N27" i="4" s="1"/>
  <c r="N27" i="5" s="1"/>
  <c r="N32" i="6" s="1"/>
  <c r="M27" i="2"/>
  <c r="M27" i="3" s="1"/>
  <c r="M27" i="4" s="1"/>
  <c r="M27" i="5" s="1"/>
  <c r="M32" i="6" s="1"/>
  <c r="L27" i="2"/>
  <c r="L27" i="3" s="1"/>
  <c r="L27" i="4" s="1"/>
  <c r="L27" i="5" s="1"/>
  <c r="L32" i="6" s="1"/>
  <c r="K27" i="2"/>
  <c r="K27" i="3" s="1"/>
  <c r="K27" i="4" s="1"/>
  <c r="K27" i="5" s="1"/>
  <c r="K32" i="6" s="1"/>
  <c r="R26" i="2"/>
  <c r="R26" i="3" s="1"/>
  <c r="R26" i="4" s="1"/>
  <c r="R26" i="5" s="1"/>
  <c r="R31" i="6" s="1"/>
  <c r="Q26" i="2"/>
  <c r="Q26" i="3" s="1"/>
  <c r="Q26" i="4" s="1"/>
  <c r="Q26" i="5" s="1"/>
  <c r="Q31" i="6" s="1"/>
  <c r="P26" i="2"/>
  <c r="P26" i="3" s="1"/>
  <c r="P26" i="4" s="1"/>
  <c r="P26" i="5" s="1"/>
  <c r="P31" i="6" s="1"/>
  <c r="O26" i="2"/>
  <c r="O26" i="3" s="1"/>
  <c r="O26" i="4" s="1"/>
  <c r="O26" i="5" s="1"/>
  <c r="O31" i="6" s="1"/>
  <c r="N26" i="2"/>
  <c r="N26" i="3" s="1"/>
  <c r="N26" i="4" s="1"/>
  <c r="N26" i="5" s="1"/>
  <c r="N31" i="6" s="1"/>
  <c r="M26" i="2"/>
  <c r="L26" i="2"/>
  <c r="L26" i="3" s="1"/>
  <c r="L26" i="4" s="1"/>
  <c r="L26" i="5" s="1"/>
  <c r="L31" i="6" s="1"/>
  <c r="K26" i="2"/>
  <c r="K26" i="3" s="1"/>
  <c r="K26" i="4" s="1"/>
  <c r="K26" i="5" s="1"/>
  <c r="K31" i="6" s="1"/>
  <c r="R25" i="2"/>
  <c r="R25" i="3" s="1"/>
  <c r="R25" i="4" s="1"/>
  <c r="R25" i="5" s="1"/>
  <c r="R30" i="6" s="1"/>
  <c r="Q25" i="2"/>
  <c r="Q25" i="3" s="1"/>
  <c r="Q25" i="4" s="1"/>
  <c r="Q25" i="5" s="1"/>
  <c r="Q30" i="6" s="1"/>
  <c r="P25" i="2"/>
  <c r="P25" i="3" s="1"/>
  <c r="P25" i="4" s="1"/>
  <c r="P25" i="5" s="1"/>
  <c r="P30" i="6" s="1"/>
  <c r="O25" i="2"/>
  <c r="O25" i="3" s="1"/>
  <c r="O25" i="4" s="1"/>
  <c r="O25" i="5" s="1"/>
  <c r="O30" i="6" s="1"/>
  <c r="N25" i="2"/>
  <c r="N25" i="3" s="1"/>
  <c r="N25" i="4" s="1"/>
  <c r="N25" i="5" s="1"/>
  <c r="N30" i="6" s="1"/>
  <c r="M25" i="2"/>
  <c r="M25" i="3" s="1"/>
  <c r="M25" i="4" s="1"/>
  <c r="M25" i="5" s="1"/>
  <c r="M30" i="6" s="1"/>
  <c r="L25" i="2"/>
  <c r="L25" i="3" s="1"/>
  <c r="L25" i="4" s="1"/>
  <c r="L25" i="5" s="1"/>
  <c r="L30" i="6" s="1"/>
  <c r="K25" i="2"/>
  <c r="K25" i="3" s="1"/>
  <c r="K25" i="4" s="1"/>
  <c r="K25" i="5" s="1"/>
  <c r="K30" i="6" s="1"/>
  <c r="R24" i="2"/>
  <c r="Q24" i="2"/>
  <c r="Q24" i="3" s="1"/>
  <c r="Q24" i="4" s="1"/>
  <c r="P24" i="2"/>
  <c r="P24" i="3" s="1"/>
  <c r="P24" i="4" s="1"/>
  <c r="O24" i="2"/>
  <c r="O24" i="3" s="1"/>
  <c r="O24" i="4" s="1"/>
  <c r="N24" i="2"/>
  <c r="M24" i="2"/>
  <c r="M24" i="3" s="1"/>
  <c r="M24" i="4" s="1"/>
  <c r="M24" i="5" s="1"/>
  <c r="L24" i="2"/>
  <c r="L24" i="3" s="1"/>
  <c r="L24" i="4" s="1"/>
  <c r="K24" i="2"/>
  <c r="K24" i="3" s="1"/>
  <c r="K24" i="4" s="1"/>
  <c r="K24" i="5" s="1"/>
  <c r="I40" i="2"/>
  <c r="I40" i="3" s="1"/>
  <c r="I40" i="4" s="1"/>
  <c r="I40" i="5" s="1"/>
  <c r="I50" i="6" s="1"/>
  <c r="H40" i="2"/>
  <c r="H40" i="3" s="1"/>
  <c r="H40" i="4" s="1"/>
  <c r="H40" i="5" s="1"/>
  <c r="H50" i="6" s="1"/>
  <c r="G40" i="2"/>
  <c r="G40" i="3" s="1"/>
  <c r="G40" i="4" s="1"/>
  <c r="G40" i="5" s="1"/>
  <c r="G50" i="6" s="1"/>
  <c r="F40" i="2"/>
  <c r="F40" i="3" s="1"/>
  <c r="F40" i="4" s="1"/>
  <c r="F40" i="5" s="1"/>
  <c r="F50" i="6" s="1"/>
  <c r="E40" i="2"/>
  <c r="E40" i="3" s="1"/>
  <c r="E40" i="4" s="1"/>
  <c r="E40" i="5" s="1"/>
  <c r="E50" i="6" s="1"/>
  <c r="D40" i="2"/>
  <c r="D40" i="3" s="1"/>
  <c r="D40" i="4" s="1"/>
  <c r="D40" i="5" s="1"/>
  <c r="C40" i="2"/>
  <c r="C40" i="3" s="1"/>
  <c r="I39" i="2"/>
  <c r="I39" i="3" s="1"/>
  <c r="I39" i="4" s="1"/>
  <c r="I39" i="5" s="1"/>
  <c r="I44" i="6" s="1"/>
  <c r="H39" i="2"/>
  <c r="H39" i="3" s="1"/>
  <c r="H39" i="4" s="1"/>
  <c r="H39" i="5" s="1"/>
  <c r="H44" i="6" s="1"/>
  <c r="G39" i="2"/>
  <c r="G39" i="3" s="1"/>
  <c r="G39" i="4" s="1"/>
  <c r="G39" i="5" s="1"/>
  <c r="G44" i="6" s="1"/>
  <c r="F39" i="2"/>
  <c r="F39" i="3" s="1"/>
  <c r="F39" i="4" s="1"/>
  <c r="F39" i="5" s="1"/>
  <c r="F44" i="6" s="1"/>
  <c r="E39" i="2"/>
  <c r="E39" i="3" s="1"/>
  <c r="E39" i="4" s="1"/>
  <c r="E39" i="5" s="1"/>
  <c r="E44" i="6" s="1"/>
  <c r="D39" i="2"/>
  <c r="D39" i="3" s="1"/>
  <c r="D39" i="4" s="1"/>
  <c r="D39" i="5" s="1"/>
  <c r="C39" i="2"/>
  <c r="I38" i="2"/>
  <c r="I38" i="3" s="1"/>
  <c r="I38" i="4" s="1"/>
  <c r="I38" i="5" s="1"/>
  <c r="I43" i="6" s="1"/>
  <c r="H38" i="2"/>
  <c r="H38" i="3" s="1"/>
  <c r="H38" i="4" s="1"/>
  <c r="H38" i="5" s="1"/>
  <c r="H43" i="6" s="1"/>
  <c r="G38" i="2"/>
  <c r="G38" i="3" s="1"/>
  <c r="G38" i="4" s="1"/>
  <c r="G38" i="5" s="1"/>
  <c r="G43" i="6" s="1"/>
  <c r="F38" i="2"/>
  <c r="F38" i="3" s="1"/>
  <c r="F38" i="4" s="1"/>
  <c r="F38" i="5" s="1"/>
  <c r="F43" i="6" s="1"/>
  <c r="E38" i="2"/>
  <c r="E38" i="3" s="1"/>
  <c r="E38" i="4" s="1"/>
  <c r="E38" i="5" s="1"/>
  <c r="E43" i="6" s="1"/>
  <c r="D38" i="2"/>
  <c r="D38" i="3" s="1"/>
  <c r="D38" i="4" s="1"/>
  <c r="C38" i="2"/>
  <c r="I37" i="2"/>
  <c r="I37" i="3" s="1"/>
  <c r="I37" i="4" s="1"/>
  <c r="I37" i="5" s="1"/>
  <c r="I42" i="6" s="1"/>
  <c r="H37" i="2"/>
  <c r="H37" i="3" s="1"/>
  <c r="H37" i="4" s="1"/>
  <c r="H37" i="5" s="1"/>
  <c r="H42" i="6" s="1"/>
  <c r="G37" i="2"/>
  <c r="G37" i="3" s="1"/>
  <c r="G37" i="4" s="1"/>
  <c r="G37" i="5" s="1"/>
  <c r="G42" i="6" s="1"/>
  <c r="F37" i="2"/>
  <c r="F37" i="3" s="1"/>
  <c r="F37" i="4" s="1"/>
  <c r="F37" i="5" s="1"/>
  <c r="F42" i="6" s="1"/>
  <c r="E37" i="2"/>
  <c r="E37" i="3" s="1"/>
  <c r="E37" i="4" s="1"/>
  <c r="E37" i="5" s="1"/>
  <c r="E42" i="6" s="1"/>
  <c r="D37" i="2"/>
  <c r="D37" i="3" s="1"/>
  <c r="D37" i="4" s="1"/>
  <c r="D37" i="5" s="1"/>
  <c r="C37" i="2"/>
  <c r="I36" i="2"/>
  <c r="I36" i="3" s="1"/>
  <c r="I36" i="4" s="1"/>
  <c r="I36" i="5" s="1"/>
  <c r="I41" i="6" s="1"/>
  <c r="H36" i="2"/>
  <c r="H36" i="3" s="1"/>
  <c r="H36" i="4" s="1"/>
  <c r="H36" i="5" s="1"/>
  <c r="H41" i="6" s="1"/>
  <c r="G36" i="2"/>
  <c r="G36" i="3" s="1"/>
  <c r="G36" i="4" s="1"/>
  <c r="G36" i="5" s="1"/>
  <c r="G41" i="6" s="1"/>
  <c r="F36" i="2"/>
  <c r="F36" i="3" s="1"/>
  <c r="F36" i="4" s="1"/>
  <c r="F36" i="5" s="1"/>
  <c r="F41" i="6" s="1"/>
  <c r="E36" i="2"/>
  <c r="E36" i="3" s="1"/>
  <c r="E36" i="4" s="1"/>
  <c r="E36" i="5" s="1"/>
  <c r="E41" i="6" s="1"/>
  <c r="D36" i="2"/>
  <c r="D36" i="3" s="1"/>
  <c r="D36" i="4" s="1"/>
  <c r="D36" i="5" s="1"/>
  <c r="C36" i="2"/>
  <c r="C36" i="3" s="1"/>
  <c r="S36" i="3" s="1"/>
  <c r="I35" i="2"/>
  <c r="I35" i="3" s="1"/>
  <c r="I35" i="4" s="1"/>
  <c r="I35" i="5" s="1"/>
  <c r="I40" i="6" s="1"/>
  <c r="H35" i="2"/>
  <c r="H35" i="3" s="1"/>
  <c r="H35" i="4" s="1"/>
  <c r="H35" i="5" s="1"/>
  <c r="H40" i="6" s="1"/>
  <c r="G35" i="2"/>
  <c r="G35" i="3" s="1"/>
  <c r="G35" i="4" s="1"/>
  <c r="G35" i="5" s="1"/>
  <c r="G40" i="6" s="1"/>
  <c r="F35" i="2"/>
  <c r="F35" i="3" s="1"/>
  <c r="F35" i="4" s="1"/>
  <c r="F35" i="5" s="1"/>
  <c r="F40" i="6" s="1"/>
  <c r="E35" i="2"/>
  <c r="E35" i="3" s="1"/>
  <c r="E35" i="4" s="1"/>
  <c r="E35" i="5" s="1"/>
  <c r="E40" i="6" s="1"/>
  <c r="D35" i="2"/>
  <c r="D35" i="3" s="1"/>
  <c r="D35" i="4" s="1"/>
  <c r="D35" i="5" s="1"/>
  <c r="C35" i="2"/>
  <c r="I34" i="2"/>
  <c r="I34" i="3" s="1"/>
  <c r="I34" i="4" s="1"/>
  <c r="I34" i="5" s="1"/>
  <c r="I39" i="6" s="1"/>
  <c r="H34" i="2"/>
  <c r="H34" i="3" s="1"/>
  <c r="H34" i="4" s="1"/>
  <c r="H34" i="5" s="1"/>
  <c r="H39" i="6" s="1"/>
  <c r="G34" i="2"/>
  <c r="G34" i="3" s="1"/>
  <c r="G34" i="4" s="1"/>
  <c r="G34" i="5" s="1"/>
  <c r="G39" i="6" s="1"/>
  <c r="F34" i="2"/>
  <c r="F34" i="3" s="1"/>
  <c r="F34" i="4" s="1"/>
  <c r="F34" i="5" s="1"/>
  <c r="F39" i="6" s="1"/>
  <c r="E34" i="2"/>
  <c r="E34" i="3" s="1"/>
  <c r="E34" i="4" s="1"/>
  <c r="E34" i="5" s="1"/>
  <c r="E39" i="6" s="1"/>
  <c r="D34" i="2"/>
  <c r="D34" i="3" s="1"/>
  <c r="D34" i="4" s="1"/>
  <c r="D34" i="5" s="1"/>
  <c r="C34" i="2"/>
  <c r="I33" i="2"/>
  <c r="I33" i="3" s="1"/>
  <c r="I33" i="4" s="1"/>
  <c r="I33" i="5" s="1"/>
  <c r="I38" i="6" s="1"/>
  <c r="H33" i="2"/>
  <c r="H33" i="3" s="1"/>
  <c r="H33" i="4" s="1"/>
  <c r="H33" i="5" s="1"/>
  <c r="H38" i="6" s="1"/>
  <c r="G33" i="2"/>
  <c r="G33" i="3" s="1"/>
  <c r="G33" i="4" s="1"/>
  <c r="F33" i="2"/>
  <c r="F33" i="3" s="1"/>
  <c r="F33" i="4" s="1"/>
  <c r="F33" i="5" s="1"/>
  <c r="F38" i="6" s="1"/>
  <c r="E33" i="2"/>
  <c r="E33" i="3" s="1"/>
  <c r="E33" i="4" s="1"/>
  <c r="E33" i="5" s="1"/>
  <c r="E38" i="6" s="1"/>
  <c r="D33" i="2"/>
  <c r="D33" i="3" s="1"/>
  <c r="D33" i="4" s="1"/>
  <c r="D33" i="5" s="1"/>
  <c r="C33" i="2"/>
  <c r="I32" i="2"/>
  <c r="I32" i="3" s="1"/>
  <c r="I32" i="4" s="1"/>
  <c r="I32" i="5" s="1"/>
  <c r="I37" i="6" s="1"/>
  <c r="H32" i="2"/>
  <c r="H32" i="3" s="1"/>
  <c r="H32" i="4" s="1"/>
  <c r="H32" i="5" s="1"/>
  <c r="H37" i="6" s="1"/>
  <c r="G32" i="2"/>
  <c r="G32" i="3" s="1"/>
  <c r="G32" i="4" s="1"/>
  <c r="G32" i="5" s="1"/>
  <c r="F32" i="2"/>
  <c r="F32" i="3" s="1"/>
  <c r="F32" i="4" s="1"/>
  <c r="F32" i="5" s="1"/>
  <c r="F37" i="6" s="1"/>
  <c r="E32" i="2"/>
  <c r="E32" i="3" s="1"/>
  <c r="E32" i="4" s="1"/>
  <c r="E32" i="5" s="1"/>
  <c r="E37" i="6" s="1"/>
  <c r="D32" i="2"/>
  <c r="D32" i="3" s="1"/>
  <c r="D32" i="4" s="1"/>
  <c r="D32" i="5" s="1"/>
  <c r="D37" i="6" s="1"/>
  <c r="C32" i="2"/>
  <c r="C32" i="3" s="1"/>
  <c r="I31" i="2"/>
  <c r="I31" i="3" s="1"/>
  <c r="I31" i="4" s="1"/>
  <c r="I31" i="5" s="1"/>
  <c r="I36" i="6" s="1"/>
  <c r="H31" i="2"/>
  <c r="H31" i="3" s="1"/>
  <c r="H31" i="4" s="1"/>
  <c r="H31" i="5" s="1"/>
  <c r="H36" i="6" s="1"/>
  <c r="G31" i="2"/>
  <c r="G31" i="3" s="1"/>
  <c r="G31" i="4" s="1"/>
  <c r="G31" i="5" s="1"/>
  <c r="G36" i="6" s="1"/>
  <c r="F31" i="2"/>
  <c r="F31" i="3" s="1"/>
  <c r="F31" i="4" s="1"/>
  <c r="F31" i="5" s="1"/>
  <c r="F36" i="6" s="1"/>
  <c r="E31" i="2"/>
  <c r="E31" i="3" s="1"/>
  <c r="E31" i="4" s="1"/>
  <c r="E31" i="5" s="1"/>
  <c r="E36" i="6" s="1"/>
  <c r="D31" i="2"/>
  <c r="D31" i="3" s="1"/>
  <c r="D31" i="4" s="1"/>
  <c r="D31" i="5" s="1"/>
  <c r="C31" i="2"/>
  <c r="C31" i="3" s="1"/>
  <c r="I30" i="2"/>
  <c r="I30" i="3" s="1"/>
  <c r="I30" i="4" s="1"/>
  <c r="I30" i="5" s="1"/>
  <c r="H30" i="2"/>
  <c r="H30" i="3" s="1"/>
  <c r="H30" i="4" s="1"/>
  <c r="H30" i="5" s="1"/>
  <c r="H35" i="6" s="1"/>
  <c r="G30" i="2"/>
  <c r="G30" i="3" s="1"/>
  <c r="G30" i="4" s="1"/>
  <c r="G30" i="5" s="1"/>
  <c r="G35" i="6" s="1"/>
  <c r="F30" i="2"/>
  <c r="F30" i="3" s="1"/>
  <c r="F30" i="4" s="1"/>
  <c r="F30" i="5" s="1"/>
  <c r="F35" i="6" s="1"/>
  <c r="E30" i="2"/>
  <c r="E30" i="3" s="1"/>
  <c r="E30" i="4" s="1"/>
  <c r="E30" i="5" s="1"/>
  <c r="E35" i="6" s="1"/>
  <c r="D30" i="2"/>
  <c r="D30" i="3" s="1"/>
  <c r="D30" i="4" s="1"/>
  <c r="C30" i="2"/>
  <c r="C30" i="3" s="1"/>
  <c r="I29" i="2"/>
  <c r="I29" i="3" s="1"/>
  <c r="I29" i="4" s="1"/>
  <c r="I29" i="5" s="1"/>
  <c r="I34" i="6" s="1"/>
  <c r="H29" i="2"/>
  <c r="H29" i="3" s="1"/>
  <c r="H29" i="4" s="1"/>
  <c r="H29" i="5" s="1"/>
  <c r="H34" i="6" s="1"/>
  <c r="G29" i="2"/>
  <c r="G29" i="3" s="1"/>
  <c r="G29" i="4" s="1"/>
  <c r="G29" i="5" s="1"/>
  <c r="G34" i="6" s="1"/>
  <c r="F29" i="2"/>
  <c r="F29" i="3" s="1"/>
  <c r="F29" i="4" s="1"/>
  <c r="F29" i="5" s="1"/>
  <c r="F34" i="6" s="1"/>
  <c r="E29" i="2"/>
  <c r="E29" i="3" s="1"/>
  <c r="E29" i="4" s="1"/>
  <c r="E29" i="5" s="1"/>
  <c r="E34" i="6" s="1"/>
  <c r="D29" i="2"/>
  <c r="D29" i="3" s="1"/>
  <c r="C29" i="2"/>
  <c r="I28" i="2"/>
  <c r="I28" i="3" s="1"/>
  <c r="I28" i="4" s="1"/>
  <c r="I28" i="5" s="1"/>
  <c r="I33" i="6" s="1"/>
  <c r="H28" i="2"/>
  <c r="H28" i="3" s="1"/>
  <c r="H28" i="4" s="1"/>
  <c r="H28" i="5" s="1"/>
  <c r="H33" i="6" s="1"/>
  <c r="G28" i="2"/>
  <c r="G28" i="3" s="1"/>
  <c r="G28" i="4" s="1"/>
  <c r="G28" i="5" s="1"/>
  <c r="G33" i="6" s="1"/>
  <c r="F28" i="2"/>
  <c r="F28" i="3" s="1"/>
  <c r="F28" i="4" s="1"/>
  <c r="F28" i="5" s="1"/>
  <c r="F33" i="6" s="1"/>
  <c r="E28" i="2"/>
  <c r="E28" i="3" s="1"/>
  <c r="E28" i="4" s="1"/>
  <c r="E28" i="5" s="1"/>
  <c r="E33" i="6" s="1"/>
  <c r="D28" i="2"/>
  <c r="D28" i="3" s="1"/>
  <c r="D28" i="4" s="1"/>
  <c r="D28" i="5" s="1"/>
  <c r="C28" i="2"/>
  <c r="C28" i="3" s="1"/>
  <c r="I27" i="2"/>
  <c r="H27" i="2"/>
  <c r="H27" i="3" s="1"/>
  <c r="H27" i="4" s="1"/>
  <c r="H27" i="5" s="1"/>
  <c r="H32" i="6" s="1"/>
  <c r="G27" i="2"/>
  <c r="G27" i="3" s="1"/>
  <c r="G27" i="4" s="1"/>
  <c r="G27" i="5" s="1"/>
  <c r="G32" i="6" s="1"/>
  <c r="F27" i="2"/>
  <c r="F27" i="3" s="1"/>
  <c r="F27" i="4" s="1"/>
  <c r="F27" i="5" s="1"/>
  <c r="F32" i="6" s="1"/>
  <c r="E27" i="2"/>
  <c r="E27" i="3" s="1"/>
  <c r="E27" i="4" s="1"/>
  <c r="E27" i="5" s="1"/>
  <c r="E32" i="6" s="1"/>
  <c r="D27" i="2"/>
  <c r="D27" i="3" s="1"/>
  <c r="D27" i="4" s="1"/>
  <c r="D27" i="5" s="1"/>
  <c r="C27" i="2"/>
  <c r="I26" i="2"/>
  <c r="I26" i="3" s="1"/>
  <c r="H26" i="2"/>
  <c r="H26" i="3" s="1"/>
  <c r="H26" i="4" s="1"/>
  <c r="H26" i="5" s="1"/>
  <c r="H31" i="6" s="1"/>
  <c r="G26" i="2"/>
  <c r="G26" i="3" s="1"/>
  <c r="G26" i="4" s="1"/>
  <c r="G26" i="5" s="1"/>
  <c r="G31" i="6" s="1"/>
  <c r="F26" i="2"/>
  <c r="F26" i="3" s="1"/>
  <c r="F26" i="4" s="1"/>
  <c r="F26" i="5" s="1"/>
  <c r="F31" i="6" s="1"/>
  <c r="E26" i="2"/>
  <c r="E26" i="3" s="1"/>
  <c r="E26" i="4" s="1"/>
  <c r="E26" i="5" s="1"/>
  <c r="E31" i="6" s="1"/>
  <c r="D26" i="2"/>
  <c r="D26" i="3" s="1"/>
  <c r="D26" i="4" s="1"/>
  <c r="D26" i="5" s="1"/>
  <c r="D31" i="6" s="1"/>
  <c r="C26" i="2"/>
  <c r="C26" i="3" s="1"/>
  <c r="I25" i="2"/>
  <c r="I25" i="3" s="1"/>
  <c r="I25" i="4" s="1"/>
  <c r="I25" i="5" s="1"/>
  <c r="I30" i="6" s="1"/>
  <c r="H25" i="2"/>
  <c r="H25" i="3" s="1"/>
  <c r="H25" i="4" s="1"/>
  <c r="H25" i="5" s="1"/>
  <c r="H30" i="6" s="1"/>
  <c r="G25" i="2"/>
  <c r="F25" i="2"/>
  <c r="F25" i="3" s="1"/>
  <c r="F25" i="4" s="1"/>
  <c r="F25" i="5" s="1"/>
  <c r="F30" i="6" s="1"/>
  <c r="E25" i="2"/>
  <c r="E25" i="3" s="1"/>
  <c r="E25" i="4" s="1"/>
  <c r="E25" i="5" s="1"/>
  <c r="E30" i="6" s="1"/>
  <c r="D25" i="2"/>
  <c r="C25" i="2"/>
  <c r="I24" i="2"/>
  <c r="I24" i="3" s="1"/>
  <c r="I24" i="4" s="1"/>
  <c r="I24" i="5" s="1"/>
  <c r="H24" i="2"/>
  <c r="H24" i="3" s="1"/>
  <c r="H24" i="4" s="1"/>
  <c r="H24" i="5" s="1"/>
  <c r="G24" i="2"/>
  <c r="G24" i="3" s="1"/>
  <c r="G24" i="4" s="1"/>
  <c r="G24" i="5" s="1"/>
  <c r="F24" i="2"/>
  <c r="F24" i="3" s="1"/>
  <c r="F24" i="4" s="1"/>
  <c r="F24" i="5" s="1"/>
  <c r="E24" i="2"/>
  <c r="E24" i="3" s="1"/>
  <c r="E24" i="4" s="1"/>
  <c r="E24" i="5" s="1"/>
  <c r="D24" i="2"/>
  <c r="D24" i="3" s="1"/>
  <c r="D24" i="4" s="1"/>
  <c r="D24" i="5" s="1"/>
  <c r="C24" i="2"/>
  <c r="B40" i="2"/>
  <c r="B40" i="3" s="1"/>
  <c r="B40" i="4" s="1"/>
  <c r="B40" i="5" s="1"/>
  <c r="B50" i="6" s="1"/>
  <c r="B39" i="2"/>
  <c r="B39" i="3" s="1"/>
  <c r="B39" i="4" s="1"/>
  <c r="B39" i="5" s="1"/>
  <c r="B44" i="6" s="1"/>
  <c r="B38" i="2"/>
  <c r="B38" i="3" s="1"/>
  <c r="B38" i="4" s="1"/>
  <c r="B38" i="5" s="1"/>
  <c r="B43" i="6" s="1"/>
  <c r="B37" i="2"/>
  <c r="B37" i="3" s="1"/>
  <c r="B37" i="4" s="1"/>
  <c r="B37" i="5" s="1"/>
  <c r="B42" i="6" s="1"/>
  <c r="B36" i="2"/>
  <c r="B36" i="3" s="1"/>
  <c r="B36" i="4" s="1"/>
  <c r="B36" i="5" s="1"/>
  <c r="B41" i="6" s="1"/>
  <c r="B35" i="2"/>
  <c r="B35" i="3" s="1"/>
  <c r="B35" i="4" s="1"/>
  <c r="B35" i="5" s="1"/>
  <c r="B40" i="6" s="1"/>
  <c r="B34" i="2"/>
  <c r="B34" i="3" s="1"/>
  <c r="B34" i="4" s="1"/>
  <c r="B34" i="5" s="1"/>
  <c r="B39" i="6" s="1"/>
  <c r="B33" i="2"/>
  <c r="B33" i="3" s="1"/>
  <c r="B33" i="4" s="1"/>
  <c r="B33" i="5" s="1"/>
  <c r="B38" i="6" s="1"/>
  <c r="B32" i="2"/>
  <c r="B32" i="3" s="1"/>
  <c r="B32" i="4" s="1"/>
  <c r="B32" i="5" s="1"/>
  <c r="B37" i="6" s="1"/>
  <c r="B31" i="2"/>
  <c r="B31" i="3" s="1"/>
  <c r="B31" i="4" s="1"/>
  <c r="B31" i="5" s="1"/>
  <c r="B36" i="6" s="1"/>
  <c r="B30" i="2"/>
  <c r="B30" i="3" s="1"/>
  <c r="B30" i="4" s="1"/>
  <c r="B30" i="5" s="1"/>
  <c r="B35" i="6" s="1"/>
  <c r="B29" i="2"/>
  <c r="B29" i="3" s="1"/>
  <c r="B29" i="4" s="1"/>
  <c r="B29" i="5" s="1"/>
  <c r="B34" i="6" s="1"/>
  <c r="B28" i="2"/>
  <c r="B28" i="3" s="1"/>
  <c r="B28" i="4" s="1"/>
  <c r="B28" i="5" s="1"/>
  <c r="B33" i="6" s="1"/>
  <c r="B27" i="2"/>
  <c r="B27" i="3" s="1"/>
  <c r="B27" i="4" s="1"/>
  <c r="B27" i="5" s="1"/>
  <c r="B32" i="6" s="1"/>
  <c r="B26" i="2"/>
  <c r="B26" i="3" s="1"/>
  <c r="B26" i="4" s="1"/>
  <c r="B26" i="5" s="1"/>
  <c r="B31" i="6" s="1"/>
  <c r="B25" i="2"/>
  <c r="B25" i="3" s="1"/>
  <c r="B25" i="4" s="1"/>
  <c r="B25" i="5" s="1"/>
  <c r="B30" i="6" s="1"/>
  <c r="B24" i="2"/>
  <c r="B24" i="3" s="1"/>
  <c r="B24" i="4" s="1"/>
  <c r="B24" i="5" s="1"/>
  <c r="B29" i="6" s="1"/>
  <c r="U18" i="2"/>
  <c r="S18" i="2"/>
  <c r="J18" i="2"/>
  <c r="T18" i="2" s="1"/>
  <c r="U17" i="2"/>
  <c r="S17" i="2"/>
  <c r="J17" i="2"/>
  <c r="T17" i="2" s="1"/>
  <c r="S40" i="2"/>
  <c r="J40" i="2"/>
  <c r="S36" i="2"/>
  <c r="S28" i="2"/>
  <c r="S27" i="2"/>
  <c r="S24" i="2"/>
  <c r="R20" i="2"/>
  <c r="Q20" i="2"/>
  <c r="P20" i="2"/>
  <c r="O20" i="2"/>
  <c r="N20" i="2"/>
  <c r="M20" i="2"/>
  <c r="L20" i="2"/>
  <c r="K20" i="2"/>
  <c r="I20" i="2"/>
  <c r="H20" i="2"/>
  <c r="G20" i="2"/>
  <c r="F20" i="2"/>
  <c r="E20" i="2"/>
  <c r="D20" i="2"/>
  <c r="C20" i="2"/>
  <c r="U19" i="2"/>
  <c r="S19" i="2"/>
  <c r="J19" i="2"/>
  <c r="T19" i="2" s="1"/>
  <c r="U16" i="2"/>
  <c r="S16" i="2"/>
  <c r="J16" i="2"/>
  <c r="T16" i="2" s="1"/>
  <c r="U15" i="2"/>
  <c r="S15" i="2"/>
  <c r="J15" i="2"/>
  <c r="T15" i="2" s="1"/>
  <c r="U14" i="2"/>
  <c r="S14" i="2"/>
  <c r="J14" i="2"/>
  <c r="T14" i="2" s="1"/>
  <c r="U13" i="2"/>
  <c r="S13" i="2"/>
  <c r="J13" i="2"/>
  <c r="T13" i="2" s="1"/>
  <c r="U12" i="2"/>
  <c r="S12" i="2"/>
  <c r="J12" i="2"/>
  <c r="T12" i="2" s="1"/>
  <c r="U11" i="2"/>
  <c r="S11" i="2"/>
  <c r="J11" i="2"/>
  <c r="T11" i="2" s="1"/>
  <c r="U10" i="2"/>
  <c r="S10" i="2"/>
  <c r="J10" i="2"/>
  <c r="T10" i="2" s="1"/>
  <c r="U9" i="2"/>
  <c r="S9" i="2"/>
  <c r="J9" i="2"/>
  <c r="T9" i="2" s="1"/>
  <c r="U8" i="2"/>
  <c r="S8" i="2"/>
  <c r="J8" i="2"/>
  <c r="T8" i="2" s="1"/>
  <c r="U7" i="2"/>
  <c r="S7" i="2"/>
  <c r="J7" i="2"/>
  <c r="T7" i="2" s="1"/>
  <c r="U6" i="2"/>
  <c r="S6" i="2"/>
  <c r="J6" i="2"/>
  <c r="T6" i="2" s="1"/>
  <c r="U5" i="2"/>
  <c r="S5" i="2"/>
  <c r="J5" i="2"/>
  <c r="T5" i="2" s="1"/>
  <c r="U4" i="2"/>
  <c r="S4" i="2"/>
  <c r="J4" i="2"/>
  <c r="T4" i="2" s="1"/>
  <c r="U3" i="2"/>
  <c r="S3" i="2"/>
  <c r="J3" i="2"/>
  <c r="E29" i="6" l="1"/>
  <c r="E51" i="6" s="1"/>
  <c r="E41" i="5"/>
  <c r="I29" i="6"/>
  <c r="D32" i="6"/>
  <c r="D36" i="6"/>
  <c r="J36" i="6" s="1"/>
  <c r="J31" i="5"/>
  <c r="D40" i="6"/>
  <c r="J40" i="6" s="1"/>
  <c r="J35" i="5"/>
  <c r="D44" i="6"/>
  <c r="J44" i="6" s="1"/>
  <c r="J39" i="5"/>
  <c r="P41" i="3"/>
  <c r="F29" i="6"/>
  <c r="F51" i="6" s="1"/>
  <c r="F41" i="5"/>
  <c r="J30" i="4"/>
  <c r="D30" i="5"/>
  <c r="D35" i="6" s="1"/>
  <c r="J33" i="4"/>
  <c r="G33" i="5"/>
  <c r="G38" i="6" s="1"/>
  <c r="D39" i="6"/>
  <c r="J39" i="6" s="1"/>
  <c r="J34" i="5"/>
  <c r="J38" i="4"/>
  <c r="D38" i="5"/>
  <c r="K29" i="6"/>
  <c r="O41" i="4"/>
  <c r="O24" i="5"/>
  <c r="K40" i="6"/>
  <c r="G29" i="6"/>
  <c r="J30" i="5"/>
  <c r="I35" i="6"/>
  <c r="J32" i="5"/>
  <c r="G37" i="6"/>
  <c r="D38" i="6"/>
  <c r="J38" i="6" s="1"/>
  <c r="J33" i="5"/>
  <c r="D42" i="6"/>
  <c r="J42" i="6" s="1"/>
  <c r="J37" i="5"/>
  <c r="L41" i="4"/>
  <c r="L24" i="5"/>
  <c r="P41" i="4"/>
  <c r="P24" i="5"/>
  <c r="D29" i="6"/>
  <c r="J24" i="5"/>
  <c r="H29" i="6"/>
  <c r="H51" i="6" s="1"/>
  <c r="H41" i="5"/>
  <c r="D33" i="6"/>
  <c r="J33" i="6" s="1"/>
  <c r="J28" i="5"/>
  <c r="J37" i="6"/>
  <c r="D41" i="6"/>
  <c r="J41" i="6" s="1"/>
  <c r="J36" i="5"/>
  <c r="D50" i="6"/>
  <c r="J50" i="6" s="1"/>
  <c r="J40" i="5"/>
  <c r="M29" i="6"/>
  <c r="Q41" i="4"/>
  <c r="Q24" i="5"/>
  <c r="J24" i="3"/>
  <c r="J34" i="4"/>
  <c r="F41" i="4"/>
  <c r="C25" i="3"/>
  <c r="J25" i="2"/>
  <c r="T25" i="2" s="1"/>
  <c r="G25" i="3"/>
  <c r="G25" i="4" s="1"/>
  <c r="J27" i="2"/>
  <c r="T27" i="2" s="1"/>
  <c r="I27" i="3"/>
  <c r="I27" i="4" s="1"/>
  <c r="I27" i="5" s="1"/>
  <c r="I32" i="6" s="1"/>
  <c r="C29" i="3"/>
  <c r="C33" i="3"/>
  <c r="C37" i="3"/>
  <c r="U28" i="2"/>
  <c r="K28" i="3"/>
  <c r="U31" i="2"/>
  <c r="K31" i="3"/>
  <c r="U32" i="2"/>
  <c r="K32" i="3"/>
  <c r="U30" i="3"/>
  <c r="S26" i="3"/>
  <c r="J39" i="3"/>
  <c r="J35" i="3"/>
  <c r="J31" i="3"/>
  <c r="T31" i="3" s="1"/>
  <c r="U38" i="2"/>
  <c r="E41" i="4"/>
  <c r="C26" i="4"/>
  <c r="C26" i="5" s="1"/>
  <c r="J27" i="4"/>
  <c r="C30" i="4"/>
  <c r="C30" i="5" s="1"/>
  <c r="J31" i="4"/>
  <c r="C34" i="3"/>
  <c r="J35" i="4"/>
  <c r="C38" i="3"/>
  <c r="J39" i="4"/>
  <c r="N41" i="2"/>
  <c r="N24" i="3"/>
  <c r="R41" i="2"/>
  <c r="R24" i="3"/>
  <c r="U26" i="3"/>
  <c r="S31" i="3"/>
  <c r="J40" i="3"/>
  <c r="T40" i="3" s="1"/>
  <c r="J36" i="3"/>
  <c r="T36" i="3" s="1"/>
  <c r="J32" i="3"/>
  <c r="T32" i="3" s="1"/>
  <c r="U40" i="3"/>
  <c r="H41" i="3"/>
  <c r="J28" i="3"/>
  <c r="T28" i="3" s="1"/>
  <c r="J33" i="3"/>
  <c r="T33" i="3" s="1"/>
  <c r="O41" i="3"/>
  <c r="S30" i="3"/>
  <c r="S31" i="2"/>
  <c r="C24" i="3"/>
  <c r="S25" i="2"/>
  <c r="D25" i="3"/>
  <c r="J26" i="3"/>
  <c r="I26" i="4"/>
  <c r="J26" i="4" s="1"/>
  <c r="C28" i="4"/>
  <c r="C28" i="5" s="1"/>
  <c r="D29" i="4"/>
  <c r="J29" i="3"/>
  <c r="C32" i="4"/>
  <c r="C32" i="5" s="1"/>
  <c r="C36" i="4"/>
  <c r="C36" i="5" s="1"/>
  <c r="J37" i="4"/>
  <c r="C40" i="4"/>
  <c r="C40" i="5" s="1"/>
  <c r="S28" i="3"/>
  <c r="G41" i="3"/>
  <c r="J38" i="3"/>
  <c r="T38" i="3" s="1"/>
  <c r="J34" i="3"/>
  <c r="J30" i="3"/>
  <c r="T30" i="3" s="1"/>
  <c r="E41" i="3"/>
  <c r="S35" i="2"/>
  <c r="J24" i="4"/>
  <c r="H41" i="4"/>
  <c r="C27" i="3"/>
  <c r="J28" i="4"/>
  <c r="C31" i="4"/>
  <c r="C31" i="5" s="1"/>
  <c r="J32" i="4"/>
  <c r="C35" i="3"/>
  <c r="J36" i="4"/>
  <c r="C39" i="3"/>
  <c r="J40" i="4"/>
  <c r="M41" i="2"/>
  <c r="M26" i="3"/>
  <c r="S40" i="3"/>
  <c r="S32" i="3"/>
  <c r="T26" i="3"/>
  <c r="J37" i="3"/>
  <c r="T37" i="3" s="1"/>
  <c r="F41" i="3"/>
  <c r="U36" i="3"/>
  <c r="Q41" i="3"/>
  <c r="L41" i="3"/>
  <c r="T24" i="3"/>
  <c r="U40" i="2"/>
  <c r="T40" i="2"/>
  <c r="J39" i="2"/>
  <c r="T39" i="2" s="1"/>
  <c r="U39" i="2"/>
  <c r="S39" i="2"/>
  <c r="J38" i="2"/>
  <c r="T38" i="2" s="1"/>
  <c r="S38" i="2"/>
  <c r="J37" i="2"/>
  <c r="T37" i="2" s="1"/>
  <c r="U36" i="2"/>
  <c r="J36" i="2"/>
  <c r="T36" i="2" s="1"/>
  <c r="J35" i="2"/>
  <c r="T35" i="2"/>
  <c r="U35" i="2"/>
  <c r="J34" i="2"/>
  <c r="T34" i="2" s="1"/>
  <c r="S34" i="2"/>
  <c r="J33" i="2"/>
  <c r="T33" i="2" s="1"/>
  <c r="J32" i="2"/>
  <c r="T32" i="2" s="1"/>
  <c r="S32" i="2"/>
  <c r="J31" i="2"/>
  <c r="T31" i="2" s="1"/>
  <c r="H41" i="2"/>
  <c r="J30" i="2"/>
  <c r="T30" i="2" s="1"/>
  <c r="D41" i="2"/>
  <c r="S30" i="2"/>
  <c r="J29" i="2"/>
  <c r="T29" i="2" s="1"/>
  <c r="J28" i="2"/>
  <c r="T28" i="2" s="1"/>
  <c r="K41" i="2"/>
  <c r="F41" i="2"/>
  <c r="E41" i="2"/>
  <c r="U27" i="2"/>
  <c r="L41" i="2"/>
  <c r="I41" i="2"/>
  <c r="U26" i="2"/>
  <c r="S20" i="2"/>
  <c r="J24" i="2"/>
  <c r="T24" i="2"/>
  <c r="O41" i="2"/>
  <c r="P41" i="2"/>
  <c r="Q41" i="2"/>
  <c r="U24" i="2"/>
  <c r="U25" i="2"/>
  <c r="S29" i="2"/>
  <c r="U30" i="2"/>
  <c r="S33" i="2"/>
  <c r="U34" i="2"/>
  <c r="S37" i="2"/>
  <c r="J26" i="2"/>
  <c r="T26" i="2" s="1"/>
  <c r="U29" i="2"/>
  <c r="U33" i="2"/>
  <c r="U37" i="2"/>
  <c r="C41" i="2"/>
  <c r="G41" i="2"/>
  <c r="S26" i="2"/>
  <c r="J20" i="2"/>
  <c r="T20" i="2" s="1"/>
  <c r="U20" i="2"/>
  <c r="T3" i="2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5" i="1"/>
  <c r="J29" i="4" l="1"/>
  <c r="D29" i="5"/>
  <c r="S30" i="5"/>
  <c r="C35" i="6"/>
  <c r="T30" i="5"/>
  <c r="U30" i="5"/>
  <c r="Q29" i="6"/>
  <c r="Q51" i="6" s="1"/>
  <c r="Q41" i="5"/>
  <c r="T40" i="5"/>
  <c r="P29" i="6"/>
  <c r="P51" i="6" s="1"/>
  <c r="P41" i="5"/>
  <c r="O29" i="6"/>
  <c r="O51" i="6" s="1"/>
  <c r="O41" i="5"/>
  <c r="D43" i="6"/>
  <c r="J43" i="6" s="1"/>
  <c r="J38" i="5"/>
  <c r="T31" i="5"/>
  <c r="C41" i="6"/>
  <c r="T36" i="5"/>
  <c r="U36" i="5"/>
  <c r="S36" i="5"/>
  <c r="C33" i="6"/>
  <c r="T28" i="5"/>
  <c r="S28" i="5"/>
  <c r="T32" i="5"/>
  <c r="C37" i="6"/>
  <c r="S32" i="5"/>
  <c r="I41" i="4"/>
  <c r="I26" i="5"/>
  <c r="C31" i="6"/>
  <c r="S26" i="5"/>
  <c r="U26" i="5"/>
  <c r="G41" i="4"/>
  <c r="G25" i="5"/>
  <c r="T33" i="6"/>
  <c r="L29" i="6"/>
  <c r="L51" i="6" s="1"/>
  <c r="L41" i="5"/>
  <c r="J35" i="6"/>
  <c r="T35" i="6" s="1"/>
  <c r="J27" i="5"/>
  <c r="C36" i="6"/>
  <c r="T36" i="6" s="1"/>
  <c r="S31" i="5"/>
  <c r="C50" i="6"/>
  <c r="U40" i="5"/>
  <c r="S40" i="5"/>
  <c r="T31" i="4"/>
  <c r="T41" i="6"/>
  <c r="J29" i="6"/>
  <c r="J32" i="6"/>
  <c r="T36" i="4"/>
  <c r="M26" i="4"/>
  <c r="M41" i="3"/>
  <c r="C39" i="4"/>
  <c r="C39" i="5" s="1"/>
  <c r="S39" i="3"/>
  <c r="U39" i="3"/>
  <c r="S40" i="4"/>
  <c r="U40" i="4"/>
  <c r="D25" i="4"/>
  <c r="D25" i="5" s="1"/>
  <c r="J25" i="3"/>
  <c r="D41" i="3"/>
  <c r="C38" i="4"/>
  <c r="C38" i="5" s="1"/>
  <c r="S38" i="3"/>
  <c r="U38" i="3"/>
  <c r="T39" i="3"/>
  <c r="K32" i="4"/>
  <c r="U32" i="3"/>
  <c r="K28" i="4"/>
  <c r="K28" i="5" s="1"/>
  <c r="U28" i="3"/>
  <c r="C29" i="4"/>
  <c r="C29" i="5" s="1"/>
  <c r="T29" i="3"/>
  <c r="S29" i="3"/>
  <c r="U29" i="3"/>
  <c r="C27" i="4"/>
  <c r="C27" i="5" s="1"/>
  <c r="S27" i="3"/>
  <c r="U27" i="3"/>
  <c r="S32" i="4"/>
  <c r="T32" i="4"/>
  <c r="S28" i="4"/>
  <c r="T28" i="4"/>
  <c r="N24" i="4"/>
  <c r="N41" i="3"/>
  <c r="S31" i="4"/>
  <c r="U36" i="4"/>
  <c r="S36" i="4"/>
  <c r="T30" i="4"/>
  <c r="U30" i="4"/>
  <c r="S30" i="4"/>
  <c r="T26" i="4"/>
  <c r="S26" i="4"/>
  <c r="U26" i="4"/>
  <c r="K31" i="4"/>
  <c r="U31" i="3"/>
  <c r="C33" i="4"/>
  <c r="C33" i="5" s="1"/>
  <c r="U33" i="3"/>
  <c r="S33" i="3"/>
  <c r="J27" i="3"/>
  <c r="T27" i="3" s="1"/>
  <c r="T40" i="4"/>
  <c r="C35" i="4"/>
  <c r="C35" i="5" s="1"/>
  <c r="T35" i="5" s="1"/>
  <c r="U35" i="3"/>
  <c r="S35" i="3"/>
  <c r="T29" i="4"/>
  <c r="C24" i="4"/>
  <c r="C24" i="5" s="1"/>
  <c r="U24" i="3"/>
  <c r="C41" i="3"/>
  <c r="S24" i="3"/>
  <c r="I41" i="3"/>
  <c r="K41" i="3"/>
  <c r="R24" i="4"/>
  <c r="R41" i="3"/>
  <c r="C34" i="4"/>
  <c r="C34" i="5" s="1"/>
  <c r="S34" i="3"/>
  <c r="T34" i="3"/>
  <c r="U34" i="3"/>
  <c r="T35" i="3"/>
  <c r="C37" i="4"/>
  <c r="C37" i="5" s="1"/>
  <c r="S37" i="3"/>
  <c r="U37" i="3"/>
  <c r="C25" i="4"/>
  <c r="C25" i="5" s="1"/>
  <c r="U25" i="3"/>
  <c r="S25" i="3"/>
  <c r="U41" i="2"/>
  <c r="J41" i="2"/>
  <c r="T41" i="2" s="1"/>
  <c r="S41" i="2"/>
  <c r="J9" i="1"/>
  <c r="T9" i="1" s="1"/>
  <c r="U9" i="1"/>
  <c r="S9" i="1"/>
  <c r="C38" i="6" l="1"/>
  <c r="S33" i="5"/>
  <c r="U33" i="5"/>
  <c r="C44" i="6"/>
  <c r="U39" i="5"/>
  <c r="S39" i="5"/>
  <c r="S50" i="6"/>
  <c r="U50" i="6"/>
  <c r="T27" i="5"/>
  <c r="J26" i="5"/>
  <c r="T26" i="5" s="1"/>
  <c r="I31" i="6"/>
  <c r="I41" i="5"/>
  <c r="S37" i="6"/>
  <c r="T50" i="6"/>
  <c r="S33" i="6"/>
  <c r="S41" i="6"/>
  <c r="U41" i="6"/>
  <c r="S35" i="6"/>
  <c r="U35" i="6"/>
  <c r="R41" i="4"/>
  <c r="R24" i="5"/>
  <c r="N41" i="4"/>
  <c r="N24" i="5"/>
  <c r="K33" i="6"/>
  <c r="J41" i="3"/>
  <c r="T24" i="4"/>
  <c r="C42" i="6"/>
  <c r="U37" i="5"/>
  <c r="S37" i="5"/>
  <c r="U31" i="4"/>
  <c r="K31" i="5"/>
  <c r="U28" i="4"/>
  <c r="D30" i="6"/>
  <c r="J25" i="5"/>
  <c r="D41" i="5"/>
  <c r="M41" i="4"/>
  <c r="M26" i="5"/>
  <c r="U28" i="5"/>
  <c r="T39" i="5"/>
  <c r="T37" i="6"/>
  <c r="D34" i="6"/>
  <c r="J34" i="6" s="1"/>
  <c r="J29" i="5"/>
  <c r="T29" i="5" s="1"/>
  <c r="C30" i="6"/>
  <c r="S25" i="5"/>
  <c r="U25" i="5"/>
  <c r="S34" i="5"/>
  <c r="C39" i="6"/>
  <c r="U34" i="5"/>
  <c r="T34" i="5"/>
  <c r="C29" i="6"/>
  <c r="S24" i="5"/>
  <c r="C41" i="5"/>
  <c r="U24" i="5"/>
  <c r="T24" i="5"/>
  <c r="C40" i="6"/>
  <c r="S35" i="5"/>
  <c r="U35" i="5"/>
  <c r="T37" i="4"/>
  <c r="C32" i="6"/>
  <c r="T32" i="6" s="1"/>
  <c r="S27" i="5"/>
  <c r="U27" i="5"/>
  <c r="C34" i="6"/>
  <c r="U29" i="5"/>
  <c r="S29" i="5"/>
  <c r="U32" i="4"/>
  <c r="K32" i="5"/>
  <c r="C43" i="6"/>
  <c r="S38" i="5"/>
  <c r="U38" i="5"/>
  <c r="S36" i="6"/>
  <c r="T33" i="5"/>
  <c r="G30" i="6"/>
  <c r="G51" i="6" s="1"/>
  <c r="G41" i="5"/>
  <c r="S31" i="6"/>
  <c r="U31" i="6"/>
  <c r="T38" i="5"/>
  <c r="T37" i="5"/>
  <c r="S34" i="4"/>
  <c r="T34" i="4"/>
  <c r="U34" i="4"/>
  <c r="U41" i="3"/>
  <c r="S41" i="3"/>
  <c r="S35" i="4"/>
  <c r="U35" i="4"/>
  <c r="T41" i="3"/>
  <c r="T25" i="3"/>
  <c r="S33" i="4"/>
  <c r="U33" i="4"/>
  <c r="T33" i="4"/>
  <c r="T35" i="4"/>
  <c r="J25" i="4"/>
  <c r="J41" i="4" s="1"/>
  <c r="D41" i="4"/>
  <c r="S39" i="4"/>
  <c r="U39" i="4"/>
  <c r="T39" i="4"/>
  <c r="U27" i="4"/>
  <c r="S27" i="4"/>
  <c r="K41" i="4"/>
  <c r="T27" i="4"/>
  <c r="U38" i="4"/>
  <c r="S38" i="4"/>
  <c r="T38" i="4"/>
  <c r="U25" i="4"/>
  <c r="S25" i="4"/>
  <c r="S37" i="4"/>
  <c r="U37" i="4"/>
  <c r="U24" i="4"/>
  <c r="C41" i="4"/>
  <c r="S24" i="4"/>
  <c r="S29" i="4"/>
  <c r="U29" i="4"/>
  <c r="J17" i="1"/>
  <c r="J16" i="1"/>
  <c r="J14" i="1"/>
  <c r="J13" i="1"/>
  <c r="J12" i="1"/>
  <c r="J11" i="1"/>
  <c r="J10" i="1"/>
  <c r="J8" i="1"/>
  <c r="J6" i="1"/>
  <c r="J7" i="1"/>
  <c r="J5" i="1"/>
  <c r="J4" i="1"/>
  <c r="K37" i="6" l="1"/>
  <c r="U37" i="6" s="1"/>
  <c r="U32" i="5"/>
  <c r="U34" i="6"/>
  <c r="S34" i="6"/>
  <c r="C51" i="6"/>
  <c r="S29" i="6"/>
  <c r="T29" i="6"/>
  <c r="T25" i="5"/>
  <c r="J41" i="5"/>
  <c r="T41" i="5" s="1"/>
  <c r="J31" i="6"/>
  <c r="T31" i="6" s="1"/>
  <c r="I51" i="6"/>
  <c r="S44" i="6"/>
  <c r="U44" i="6"/>
  <c r="T44" i="6"/>
  <c r="T34" i="6"/>
  <c r="M31" i="6"/>
  <c r="M51" i="6" s="1"/>
  <c r="M41" i="5"/>
  <c r="J30" i="6"/>
  <c r="D51" i="6"/>
  <c r="N29" i="6"/>
  <c r="N51" i="6" s="1"/>
  <c r="N41" i="5"/>
  <c r="S41" i="5"/>
  <c r="S43" i="6"/>
  <c r="U43" i="6"/>
  <c r="U32" i="6"/>
  <c r="S32" i="6"/>
  <c r="S40" i="6"/>
  <c r="U40" i="6"/>
  <c r="T40" i="6"/>
  <c r="S39" i="6"/>
  <c r="U39" i="6"/>
  <c r="T39" i="6"/>
  <c r="U30" i="6"/>
  <c r="S30" i="6"/>
  <c r="K36" i="6"/>
  <c r="U36" i="6" s="1"/>
  <c r="U31" i="5"/>
  <c r="S42" i="6"/>
  <c r="U42" i="6"/>
  <c r="T42" i="6"/>
  <c r="K41" i="5"/>
  <c r="U41" i="5" s="1"/>
  <c r="R29" i="6"/>
  <c r="R51" i="6" s="1"/>
  <c r="R41" i="5"/>
  <c r="T43" i="6"/>
  <c r="U33" i="6"/>
  <c r="S38" i="6"/>
  <c r="U38" i="6"/>
  <c r="T38" i="6"/>
  <c r="U41" i="4"/>
  <c r="S41" i="4"/>
  <c r="T41" i="4"/>
  <c r="T25" i="4"/>
  <c r="U14" i="1"/>
  <c r="S14" i="1"/>
  <c r="T14" i="1"/>
  <c r="T30" i="6" l="1"/>
  <c r="J51" i="6"/>
  <c r="T51" i="6" s="1"/>
  <c r="K51" i="6"/>
  <c r="U51" i="6" s="1"/>
  <c r="U29" i="6"/>
  <c r="S51" i="6"/>
  <c r="U36" i="1"/>
  <c r="S36" i="1"/>
  <c r="T36" i="1"/>
  <c r="U35" i="1"/>
  <c r="S35" i="1"/>
  <c r="T35" i="1"/>
  <c r="U34" i="1"/>
  <c r="S34" i="1"/>
  <c r="T34" i="1"/>
  <c r="U33" i="1"/>
  <c r="S33" i="1"/>
  <c r="T33" i="1"/>
  <c r="U32" i="1"/>
  <c r="S32" i="1"/>
  <c r="T32" i="1"/>
  <c r="U31" i="1"/>
  <c r="S31" i="1"/>
  <c r="T31" i="1"/>
  <c r="U30" i="1"/>
  <c r="S30" i="1"/>
  <c r="T30" i="1"/>
  <c r="U29" i="1"/>
  <c r="S29" i="1"/>
  <c r="T29" i="1"/>
  <c r="U28" i="1"/>
  <c r="S28" i="1"/>
  <c r="T28" i="1"/>
  <c r="U27" i="1"/>
  <c r="S27" i="1"/>
  <c r="T27" i="1"/>
  <c r="U26" i="1"/>
  <c r="S26" i="1"/>
  <c r="T26" i="1"/>
  <c r="U25" i="1"/>
  <c r="S25" i="1"/>
  <c r="T25" i="1"/>
  <c r="U24" i="1"/>
  <c r="S24" i="1"/>
  <c r="T24" i="1"/>
  <c r="U23" i="1"/>
  <c r="S23" i="1"/>
  <c r="T23" i="1"/>
  <c r="U22" i="1"/>
  <c r="S22" i="1"/>
  <c r="T22" i="1"/>
  <c r="N37" i="1" l="1"/>
  <c r="U17" i="1"/>
  <c r="U16" i="1"/>
  <c r="U15" i="1"/>
  <c r="U13" i="1"/>
  <c r="U12" i="1"/>
  <c r="U11" i="1"/>
  <c r="U10" i="1"/>
  <c r="U8" i="1"/>
  <c r="U6" i="1"/>
  <c r="U7" i="1"/>
  <c r="U5" i="1"/>
  <c r="U4" i="1"/>
  <c r="U3" i="1"/>
  <c r="T8" i="1"/>
  <c r="S8" i="1"/>
  <c r="N18" i="1"/>
  <c r="R37" i="1" l="1"/>
  <c r="Q37" i="1"/>
  <c r="P37" i="1"/>
  <c r="O37" i="1"/>
  <c r="M37" i="1"/>
  <c r="L37" i="1"/>
  <c r="K37" i="1"/>
  <c r="I37" i="1"/>
  <c r="H37" i="1"/>
  <c r="G37" i="1"/>
  <c r="F37" i="1"/>
  <c r="E37" i="1"/>
  <c r="D37" i="1"/>
  <c r="C37" i="1"/>
  <c r="R18" i="1"/>
  <c r="Q18" i="1"/>
  <c r="P18" i="1"/>
  <c r="O18" i="1"/>
  <c r="M18" i="1"/>
  <c r="L18" i="1"/>
  <c r="K18" i="1"/>
  <c r="I18" i="1"/>
  <c r="H18" i="1"/>
  <c r="G18" i="1"/>
  <c r="F18" i="1"/>
  <c r="E18" i="1"/>
  <c r="D18" i="1"/>
  <c r="C18" i="1"/>
  <c r="S17" i="1"/>
  <c r="T17" i="1"/>
  <c r="S16" i="1"/>
  <c r="T16" i="1"/>
  <c r="S15" i="1"/>
  <c r="T15" i="1"/>
  <c r="S13" i="1"/>
  <c r="T13" i="1"/>
  <c r="S12" i="1"/>
  <c r="T12" i="1"/>
  <c r="S11" i="1"/>
  <c r="T11" i="1"/>
  <c r="S10" i="1"/>
  <c r="T10" i="1"/>
  <c r="S6" i="1"/>
  <c r="T6" i="1"/>
  <c r="S7" i="1"/>
  <c r="T7" i="1"/>
  <c r="S5" i="1"/>
  <c r="T5" i="1"/>
  <c r="S4" i="1"/>
  <c r="T4" i="1"/>
  <c r="S3" i="1"/>
  <c r="J3" i="1"/>
  <c r="T3" i="1" l="1"/>
  <c r="J18" i="1"/>
  <c r="T18" i="1" s="1"/>
  <c r="U18" i="1"/>
  <c r="J37" i="1"/>
  <c r="T37" i="1" s="1"/>
  <c r="U37" i="1"/>
  <c r="S18" i="1"/>
  <c r="S37" i="1"/>
</calcChain>
</file>

<file path=xl/sharedStrings.xml><?xml version="1.0" encoding="utf-8"?>
<sst xmlns="http://schemas.openxmlformats.org/spreadsheetml/2006/main" count="486" uniqueCount="56">
  <si>
    <t>Player</t>
  </si>
  <si>
    <t>G</t>
  </si>
  <si>
    <t>AB</t>
  </si>
  <si>
    <t>H</t>
  </si>
  <si>
    <t>R</t>
  </si>
  <si>
    <t>RBI</t>
  </si>
  <si>
    <t>2B</t>
  </si>
  <si>
    <t>3B</t>
  </si>
  <si>
    <t>HR</t>
  </si>
  <si>
    <t>TB</t>
  </si>
  <si>
    <t>BB</t>
  </si>
  <si>
    <t>K</t>
  </si>
  <si>
    <t>DP</t>
  </si>
  <si>
    <t>E</t>
  </si>
  <si>
    <t>SB</t>
  </si>
  <si>
    <t>CS</t>
  </si>
  <si>
    <t>AVG</t>
  </si>
  <si>
    <t>SLG</t>
  </si>
  <si>
    <t>OBP</t>
  </si>
  <si>
    <t>Gordon, D.</t>
  </si>
  <si>
    <t>Bradley Jr., J.</t>
  </si>
  <si>
    <t>Stanton, G.</t>
  </si>
  <si>
    <t>Pitchers</t>
  </si>
  <si>
    <t>Team Totals:</t>
  </si>
  <si>
    <t>Grandal, Y.</t>
  </si>
  <si>
    <t>Hundley, N.</t>
  </si>
  <si>
    <t>Cabrera, M.</t>
  </si>
  <si>
    <t>Flores, W.</t>
  </si>
  <si>
    <t>Pham, T.</t>
  </si>
  <si>
    <t>Russell, A.</t>
  </si>
  <si>
    <t>Marisnick, J.</t>
  </si>
  <si>
    <t>SH</t>
  </si>
  <si>
    <t>SF</t>
  </si>
  <si>
    <t>Headley, C.</t>
  </si>
  <si>
    <t>Kepler, M.</t>
  </si>
  <si>
    <t>Anderson, B.</t>
  </si>
  <si>
    <t>Freese, D.</t>
  </si>
  <si>
    <t>Series 1 - 4 - vs Braves, Giants, Nationals, Cardinals</t>
  </si>
  <si>
    <t>Season through Series 4</t>
  </si>
  <si>
    <t>Series 5 - 8 - vs Padres, Reds, Mets, Dodgers</t>
  </si>
  <si>
    <t>Verdugo, A.</t>
  </si>
  <si>
    <t>Lowe, B.</t>
  </si>
  <si>
    <t>Season through Series 8</t>
  </si>
  <si>
    <t>Series 9 - 12 - vs Phillies, Braves, Giants, Nationals</t>
  </si>
  <si>
    <t>Season through Series 12</t>
  </si>
  <si>
    <t>Series 13 - 16 - vs Reds, Dodgers, Cardinals, Padres</t>
  </si>
  <si>
    <t>Season through Series 16</t>
  </si>
  <si>
    <t>Series 17 - 20 - vs Phillies, Rays, Red Sox, Orioles</t>
  </si>
  <si>
    <t>Season through Series 20</t>
  </si>
  <si>
    <t>Series 21 - 27 - vs Yankees, Twins, Mets, Giants, Dodgers, Padres, Cardinals</t>
  </si>
  <si>
    <t>Cordero, F.</t>
  </si>
  <si>
    <t>Granderson, C</t>
  </si>
  <si>
    <t>Hardy, JJ</t>
  </si>
  <si>
    <t>Odor, R.</t>
  </si>
  <si>
    <t>Maybin, C.</t>
  </si>
  <si>
    <t>Season through Series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</si>
</sst>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.00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" fontId="0" fillId="0" borderId="0" xfId="0" applyNumberFormat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37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17</v>
      </c>
      <c r="C3" s="8">
        <v>51</v>
      </c>
      <c r="D3" s="8">
        <v>9</v>
      </c>
      <c r="E3" s="8">
        <v>6</v>
      </c>
      <c r="F3" s="8">
        <v>4</v>
      </c>
      <c r="G3" s="8">
        <v>3</v>
      </c>
      <c r="H3" s="8">
        <v>1</v>
      </c>
      <c r="I3" s="8">
        <v>2</v>
      </c>
      <c r="J3" s="9">
        <f t="shared" ref="J3:J17" si="0">D3+G3+2*H3+3*I3</f>
        <v>20</v>
      </c>
      <c r="K3" s="8">
        <v>9</v>
      </c>
      <c r="L3" s="8">
        <v>12</v>
      </c>
      <c r="M3" s="8">
        <v>0</v>
      </c>
      <c r="N3" s="8">
        <v>0</v>
      </c>
      <c r="O3" s="8">
        <v>5</v>
      </c>
      <c r="P3" s="8">
        <v>1</v>
      </c>
      <c r="Q3" s="8">
        <v>0</v>
      </c>
      <c r="R3" s="8">
        <v>0</v>
      </c>
      <c r="S3" s="10">
        <f t="shared" ref="S3:S18" si="1">IF(C3=0,0,D3/C3)</f>
        <v>0.17647058823529413</v>
      </c>
      <c r="T3" s="10">
        <f t="shared" ref="T3:T18" si="2">IF(C3=0,0,J3/C3)</f>
        <v>0.39215686274509803</v>
      </c>
      <c r="U3" s="11">
        <f>IF(C3=0,0,(D3+K3)/(C3+K3+N3))</f>
        <v>0.3</v>
      </c>
      <c r="V3" s="12"/>
    </row>
    <row r="4" spans="1:22" ht="15" customHeight="1" x14ac:dyDescent="0.2">
      <c r="A4" s="6" t="s">
        <v>25</v>
      </c>
      <c r="B4" s="7">
        <v>7</v>
      </c>
      <c r="C4" s="8">
        <v>17</v>
      </c>
      <c r="D4" s="8">
        <v>2</v>
      </c>
      <c r="E4" s="8">
        <v>2</v>
      </c>
      <c r="F4" s="8">
        <v>2</v>
      </c>
      <c r="G4" s="8">
        <v>2</v>
      </c>
      <c r="H4" s="8">
        <v>0</v>
      </c>
      <c r="I4" s="8">
        <v>0</v>
      </c>
      <c r="J4" s="9">
        <f t="shared" si="0"/>
        <v>4</v>
      </c>
      <c r="K4" s="8">
        <v>2</v>
      </c>
      <c r="L4" s="8">
        <v>2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10">
        <f>IF(C4=0,0,D4/C4)</f>
        <v>0.11764705882352941</v>
      </c>
      <c r="T4" s="10">
        <f>IF(C4=0,0,J4/C4)</f>
        <v>0.23529411764705882</v>
      </c>
      <c r="U4" s="11">
        <f t="shared" ref="U4:U17" si="3">IF(C4=0,0,(D4+K4)/(C4+K4+N4))</f>
        <v>0.21052631578947367</v>
      </c>
      <c r="V4" s="12"/>
    </row>
    <row r="5" spans="1:22" ht="15" customHeight="1" x14ac:dyDescent="0.2">
      <c r="A5" s="6" t="s">
        <v>26</v>
      </c>
      <c r="B5" s="7">
        <v>11</v>
      </c>
      <c r="C5" s="8">
        <v>18</v>
      </c>
      <c r="D5" s="8">
        <v>6</v>
      </c>
      <c r="E5" s="8">
        <v>3</v>
      </c>
      <c r="F5" s="8">
        <v>6</v>
      </c>
      <c r="G5" s="8">
        <v>1</v>
      </c>
      <c r="H5" s="8">
        <v>0</v>
      </c>
      <c r="I5" s="8">
        <v>0</v>
      </c>
      <c r="J5" s="9">
        <f t="shared" si="0"/>
        <v>7</v>
      </c>
      <c r="K5" s="8">
        <v>7</v>
      </c>
      <c r="L5" s="8">
        <v>3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10">
        <f t="shared" si="1"/>
        <v>0.33333333333333331</v>
      </c>
      <c r="T5" s="10">
        <f t="shared" si="2"/>
        <v>0.3888888888888889</v>
      </c>
      <c r="U5" s="11">
        <f t="shared" si="3"/>
        <v>0.52</v>
      </c>
      <c r="V5" s="12"/>
    </row>
    <row r="6" spans="1:22" ht="15" customHeight="1" x14ac:dyDescent="0.2">
      <c r="A6" s="6" t="s">
        <v>36</v>
      </c>
      <c r="B6" s="7">
        <v>13</v>
      </c>
      <c r="C6" s="8">
        <v>33</v>
      </c>
      <c r="D6" s="8">
        <v>9</v>
      </c>
      <c r="E6" s="8">
        <v>5</v>
      </c>
      <c r="F6" s="8">
        <v>8</v>
      </c>
      <c r="G6" s="8">
        <v>2</v>
      </c>
      <c r="H6" s="8">
        <v>0</v>
      </c>
      <c r="I6" s="8">
        <v>1</v>
      </c>
      <c r="J6" s="9">
        <f>D6+G6+2*H6+3*I6</f>
        <v>14</v>
      </c>
      <c r="K6" s="8">
        <v>6</v>
      </c>
      <c r="L6" s="8">
        <v>6</v>
      </c>
      <c r="M6" s="8">
        <v>0</v>
      </c>
      <c r="N6" s="8">
        <v>1</v>
      </c>
      <c r="O6" s="8">
        <v>3</v>
      </c>
      <c r="P6" s="8">
        <v>5</v>
      </c>
      <c r="Q6" s="8">
        <v>0</v>
      </c>
      <c r="R6" s="8">
        <v>0</v>
      </c>
      <c r="S6" s="10">
        <f>IF(C6=0,0,D6/C6)</f>
        <v>0.27272727272727271</v>
      </c>
      <c r="T6" s="10">
        <f>IF(C6=0,0,J6/C6)</f>
        <v>0.42424242424242425</v>
      </c>
      <c r="U6" s="11">
        <f>IF(C6=0,0,(D6+K6)/(C6+K6+N6))</f>
        <v>0.375</v>
      </c>
      <c r="V6" s="12"/>
    </row>
    <row r="7" spans="1:22" ht="15" customHeight="1" x14ac:dyDescent="0.2">
      <c r="A7" s="6" t="s">
        <v>19</v>
      </c>
      <c r="B7" s="7">
        <v>19</v>
      </c>
      <c r="C7" s="8">
        <v>70</v>
      </c>
      <c r="D7" s="8">
        <v>20</v>
      </c>
      <c r="E7" s="8">
        <v>9</v>
      </c>
      <c r="F7" s="8">
        <v>1</v>
      </c>
      <c r="G7" s="8">
        <v>2</v>
      </c>
      <c r="H7" s="8">
        <v>1</v>
      </c>
      <c r="I7" s="8">
        <v>0</v>
      </c>
      <c r="J7" s="9">
        <f t="shared" si="0"/>
        <v>24</v>
      </c>
      <c r="K7" s="8">
        <v>8</v>
      </c>
      <c r="L7" s="8">
        <v>12</v>
      </c>
      <c r="M7" s="8">
        <v>0</v>
      </c>
      <c r="N7" s="8">
        <v>0</v>
      </c>
      <c r="O7" s="8">
        <v>1</v>
      </c>
      <c r="P7" s="8">
        <v>1</v>
      </c>
      <c r="Q7" s="8">
        <v>5</v>
      </c>
      <c r="R7" s="8">
        <v>1</v>
      </c>
      <c r="S7" s="10">
        <f t="shared" si="1"/>
        <v>0.2857142857142857</v>
      </c>
      <c r="T7" s="10">
        <f t="shared" si="2"/>
        <v>0.34285714285714286</v>
      </c>
      <c r="U7" s="11">
        <f t="shared" si="3"/>
        <v>0.35897435897435898</v>
      </c>
      <c r="V7" s="12"/>
    </row>
    <row r="8" spans="1:22" ht="15" customHeight="1" x14ac:dyDescent="0.2">
      <c r="A8" s="6" t="s">
        <v>33</v>
      </c>
      <c r="B8" s="7">
        <v>16</v>
      </c>
      <c r="C8" s="8">
        <v>26</v>
      </c>
      <c r="D8" s="8">
        <v>9</v>
      </c>
      <c r="E8" s="8">
        <v>2</v>
      </c>
      <c r="F8" s="8">
        <v>3</v>
      </c>
      <c r="G8" s="8">
        <v>0</v>
      </c>
      <c r="H8" s="8">
        <v>0</v>
      </c>
      <c r="I8" s="8">
        <v>2</v>
      </c>
      <c r="J8" s="9">
        <f t="shared" si="0"/>
        <v>15</v>
      </c>
      <c r="K8" s="8">
        <v>3</v>
      </c>
      <c r="L8" s="8">
        <v>6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10">
        <f t="shared" ref="S8" si="4">IF(C8=0,0,D8/C8)</f>
        <v>0.34615384615384615</v>
      </c>
      <c r="T8" s="10">
        <f t="shared" ref="T8" si="5">IF(C8=0,0,J8/C8)</f>
        <v>0.57692307692307687</v>
      </c>
      <c r="U8" s="11">
        <f t="shared" si="3"/>
        <v>0.41379310344827586</v>
      </c>
      <c r="V8" s="12"/>
    </row>
    <row r="9" spans="1:22" ht="15" customHeight="1" x14ac:dyDescent="0.2">
      <c r="A9" s="6" t="s">
        <v>35</v>
      </c>
      <c r="B9" s="7">
        <v>17</v>
      </c>
      <c r="C9" s="8">
        <v>49</v>
      </c>
      <c r="D9" s="8">
        <v>12</v>
      </c>
      <c r="E9" s="8">
        <v>2</v>
      </c>
      <c r="F9" s="8">
        <v>6</v>
      </c>
      <c r="G9" s="8">
        <v>2</v>
      </c>
      <c r="H9" s="8">
        <v>0</v>
      </c>
      <c r="I9" s="8">
        <v>0</v>
      </c>
      <c r="J9" s="9">
        <f t="shared" si="0"/>
        <v>14</v>
      </c>
      <c r="K9" s="8">
        <v>6</v>
      </c>
      <c r="L9" s="8">
        <v>16</v>
      </c>
      <c r="M9" s="8">
        <v>0</v>
      </c>
      <c r="N9" s="8">
        <v>0</v>
      </c>
      <c r="O9" s="8">
        <v>1</v>
      </c>
      <c r="P9" s="8">
        <v>2</v>
      </c>
      <c r="Q9" s="8">
        <v>0</v>
      </c>
      <c r="R9" s="8">
        <v>0</v>
      </c>
      <c r="S9" s="10">
        <f t="shared" ref="S9" si="6">IF(C9=0,0,D9/C9)</f>
        <v>0.24489795918367346</v>
      </c>
      <c r="T9" s="10">
        <f t="shared" ref="T9" si="7">IF(C9=0,0,J9/C9)</f>
        <v>0.2857142857142857</v>
      </c>
      <c r="U9" s="11">
        <f t="shared" ref="U9" si="8">IF(C9=0,0,(D9+K9)/(C9+K9+N9))</f>
        <v>0.32727272727272727</v>
      </c>
      <c r="V9" s="12"/>
    </row>
    <row r="10" spans="1:22" ht="15" customHeight="1" x14ac:dyDescent="0.2">
      <c r="A10" s="6" t="s">
        <v>27</v>
      </c>
      <c r="B10" s="7">
        <v>16</v>
      </c>
      <c r="C10" s="8">
        <v>34</v>
      </c>
      <c r="D10" s="8">
        <v>10</v>
      </c>
      <c r="E10" s="8">
        <v>5</v>
      </c>
      <c r="F10" s="8">
        <v>7</v>
      </c>
      <c r="G10" s="8">
        <v>1</v>
      </c>
      <c r="H10" s="8">
        <v>0</v>
      </c>
      <c r="I10" s="8">
        <v>3</v>
      </c>
      <c r="J10" s="9">
        <f t="shared" si="0"/>
        <v>20</v>
      </c>
      <c r="K10" s="8">
        <v>3</v>
      </c>
      <c r="L10" s="8">
        <v>5</v>
      </c>
      <c r="M10" s="8">
        <v>0</v>
      </c>
      <c r="N10" s="8">
        <v>1</v>
      </c>
      <c r="O10" s="8">
        <v>2</v>
      </c>
      <c r="P10" s="8">
        <v>0</v>
      </c>
      <c r="Q10" s="8">
        <v>0</v>
      </c>
      <c r="R10" s="8">
        <v>0</v>
      </c>
      <c r="S10" s="10">
        <f t="shared" si="1"/>
        <v>0.29411764705882354</v>
      </c>
      <c r="T10" s="10">
        <f t="shared" si="2"/>
        <v>0.58823529411764708</v>
      </c>
      <c r="U10" s="11">
        <f t="shared" si="3"/>
        <v>0.34210526315789475</v>
      </c>
      <c r="V10" s="12"/>
    </row>
    <row r="11" spans="1:22" ht="15" customHeight="1" x14ac:dyDescent="0.2">
      <c r="A11" s="6" t="s">
        <v>29</v>
      </c>
      <c r="B11" s="7">
        <v>20</v>
      </c>
      <c r="C11" s="8">
        <v>66</v>
      </c>
      <c r="D11" s="8">
        <v>15</v>
      </c>
      <c r="E11" s="8">
        <v>4</v>
      </c>
      <c r="F11" s="8">
        <v>7</v>
      </c>
      <c r="G11" s="8">
        <v>3</v>
      </c>
      <c r="H11" s="8">
        <v>0</v>
      </c>
      <c r="I11" s="8">
        <v>0</v>
      </c>
      <c r="J11" s="9">
        <f t="shared" si="0"/>
        <v>18</v>
      </c>
      <c r="K11" s="8">
        <v>9</v>
      </c>
      <c r="L11" s="8">
        <v>17</v>
      </c>
      <c r="M11" s="8">
        <v>0</v>
      </c>
      <c r="N11" s="8">
        <v>2</v>
      </c>
      <c r="O11" s="8">
        <v>1</v>
      </c>
      <c r="P11" s="8">
        <v>1</v>
      </c>
      <c r="Q11" s="8">
        <v>0</v>
      </c>
      <c r="R11" s="8">
        <v>0</v>
      </c>
      <c r="S11" s="10">
        <f t="shared" si="1"/>
        <v>0.22727272727272727</v>
      </c>
      <c r="T11" s="10">
        <f t="shared" si="2"/>
        <v>0.27272727272727271</v>
      </c>
      <c r="U11" s="11">
        <f t="shared" si="3"/>
        <v>0.31168831168831168</v>
      </c>
      <c r="V11" s="12"/>
    </row>
    <row r="12" spans="1:22" ht="15" customHeight="1" x14ac:dyDescent="0.2">
      <c r="A12" s="6" t="s">
        <v>30</v>
      </c>
      <c r="B12" s="7">
        <v>15</v>
      </c>
      <c r="C12" s="8">
        <v>46</v>
      </c>
      <c r="D12" s="8">
        <v>9</v>
      </c>
      <c r="E12" s="8">
        <v>6</v>
      </c>
      <c r="F12" s="8">
        <v>8</v>
      </c>
      <c r="G12" s="8">
        <v>2</v>
      </c>
      <c r="H12" s="8">
        <v>0</v>
      </c>
      <c r="I12" s="8">
        <v>4</v>
      </c>
      <c r="J12" s="9">
        <f t="shared" si="0"/>
        <v>23</v>
      </c>
      <c r="K12" s="8">
        <v>6</v>
      </c>
      <c r="L12" s="8">
        <v>18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0</v>
      </c>
      <c r="S12" s="10">
        <f t="shared" ref="S12" si="9">IF(C12=0,0,D12/C12)</f>
        <v>0.19565217391304349</v>
      </c>
      <c r="T12" s="10">
        <f t="shared" ref="T12" si="10">IF(C12=0,0,J12/C12)</f>
        <v>0.5</v>
      </c>
      <c r="U12" s="11">
        <f t="shared" si="3"/>
        <v>0.28846153846153844</v>
      </c>
      <c r="V12" s="12"/>
    </row>
    <row r="13" spans="1:22" ht="15" customHeight="1" x14ac:dyDescent="0.2">
      <c r="A13" s="6" t="s">
        <v>28</v>
      </c>
      <c r="B13" s="7">
        <v>16</v>
      </c>
      <c r="C13" s="8">
        <v>56</v>
      </c>
      <c r="D13" s="8">
        <v>13</v>
      </c>
      <c r="E13" s="8">
        <v>10</v>
      </c>
      <c r="F13" s="8">
        <v>4</v>
      </c>
      <c r="G13" s="8">
        <v>1</v>
      </c>
      <c r="H13" s="8">
        <v>0</v>
      </c>
      <c r="I13" s="8">
        <v>2</v>
      </c>
      <c r="J13" s="9">
        <f t="shared" si="0"/>
        <v>20</v>
      </c>
      <c r="K13" s="8">
        <v>5</v>
      </c>
      <c r="L13" s="8">
        <v>17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1</v>
      </c>
      <c r="S13" s="10">
        <f>IF(C13=0,0,D13/C13)</f>
        <v>0.23214285714285715</v>
      </c>
      <c r="T13" s="10">
        <f>IF(C13=0,0,J13/C13)</f>
        <v>0.35714285714285715</v>
      </c>
      <c r="U13" s="11">
        <f t="shared" si="3"/>
        <v>0.29508196721311475</v>
      </c>
      <c r="V13" s="12"/>
    </row>
    <row r="14" spans="1:22" ht="15" customHeight="1" x14ac:dyDescent="0.2">
      <c r="A14" s="6" t="s">
        <v>34</v>
      </c>
      <c r="B14" s="7">
        <v>16</v>
      </c>
      <c r="C14" s="8">
        <v>25</v>
      </c>
      <c r="D14" s="8">
        <v>5</v>
      </c>
      <c r="E14" s="8">
        <v>2</v>
      </c>
      <c r="F14" s="8">
        <v>1</v>
      </c>
      <c r="G14" s="8">
        <v>0</v>
      </c>
      <c r="H14" s="8">
        <v>0</v>
      </c>
      <c r="I14" s="8">
        <v>1</v>
      </c>
      <c r="J14" s="9">
        <f t="shared" si="0"/>
        <v>8</v>
      </c>
      <c r="K14" s="8">
        <v>2</v>
      </c>
      <c r="L14" s="8">
        <v>3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0.2</v>
      </c>
      <c r="T14" s="10">
        <f>IF(C14=0,0,J14/C14)</f>
        <v>0.32</v>
      </c>
      <c r="U14" s="11">
        <f t="shared" ref="U14" si="11">IF(C14=0,0,(D14+K14)/(C14+K14+N14))</f>
        <v>0.25925925925925924</v>
      </c>
      <c r="V14" s="12"/>
    </row>
    <row r="15" spans="1:22" ht="15" customHeight="1" x14ac:dyDescent="0.2">
      <c r="A15" s="6" t="s">
        <v>20</v>
      </c>
      <c r="B15" s="7">
        <v>14</v>
      </c>
      <c r="C15" s="8">
        <v>42</v>
      </c>
      <c r="D15" s="8">
        <v>8</v>
      </c>
      <c r="E15" s="8">
        <v>3</v>
      </c>
      <c r="F15" s="8">
        <v>5</v>
      </c>
      <c r="G15" s="8">
        <v>2</v>
      </c>
      <c r="H15" s="8">
        <v>0</v>
      </c>
      <c r="I15" s="8">
        <v>2</v>
      </c>
      <c r="J15" s="9">
        <f t="shared" si="0"/>
        <v>16</v>
      </c>
      <c r="K15" s="8">
        <v>4</v>
      </c>
      <c r="L15" s="8">
        <v>14</v>
      </c>
      <c r="M15" s="8">
        <v>0</v>
      </c>
      <c r="N15" s="8">
        <v>0</v>
      </c>
      <c r="O15" s="8">
        <v>2</v>
      </c>
      <c r="P15" s="8">
        <v>1</v>
      </c>
      <c r="Q15" s="8">
        <v>1</v>
      </c>
      <c r="R15" s="8">
        <v>1</v>
      </c>
      <c r="S15" s="10">
        <f t="shared" ref="S15" si="12">IF(C15=0,0,D15/C15)</f>
        <v>0.19047619047619047</v>
      </c>
      <c r="T15" s="10">
        <f t="shared" ref="T15" si="13">IF(C15=0,0,J15/C15)</f>
        <v>0.38095238095238093</v>
      </c>
      <c r="U15" s="11">
        <f t="shared" si="3"/>
        <v>0.2608695652173913</v>
      </c>
      <c r="V15" s="12"/>
    </row>
    <row r="16" spans="1:22" ht="15" customHeight="1" x14ac:dyDescent="0.2">
      <c r="A16" s="6" t="s">
        <v>21</v>
      </c>
      <c r="B16" s="7">
        <v>20</v>
      </c>
      <c r="C16" s="8">
        <v>77</v>
      </c>
      <c r="D16" s="8">
        <v>18</v>
      </c>
      <c r="E16" s="8">
        <v>13</v>
      </c>
      <c r="F16" s="8">
        <v>6</v>
      </c>
      <c r="G16" s="8">
        <v>7</v>
      </c>
      <c r="H16" s="8">
        <v>0</v>
      </c>
      <c r="I16" s="8">
        <v>3</v>
      </c>
      <c r="J16" s="9">
        <f t="shared" si="0"/>
        <v>34</v>
      </c>
      <c r="K16" s="8">
        <v>12</v>
      </c>
      <c r="L16" s="8">
        <v>29</v>
      </c>
      <c r="M16" s="8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10">
        <f>IF(C16=0,0,D16/C16)</f>
        <v>0.23376623376623376</v>
      </c>
      <c r="T16" s="10">
        <f>IF(C16=0,0,J16/C16)</f>
        <v>0.44155844155844154</v>
      </c>
      <c r="U16" s="11">
        <f t="shared" si="3"/>
        <v>0.33707865168539325</v>
      </c>
      <c r="V16" s="12"/>
    </row>
    <row r="17" spans="1:22" ht="15" customHeight="1" x14ac:dyDescent="0.2">
      <c r="A17" s="13" t="s">
        <v>22</v>
      </c>
      <c r="B17" s="14">
        <v>20</v>
      </c>
      <c r="C17" s="15">
        <v>39</v>
      </c>
      <c r="D17" s="15">
        <v>3</v>
      </c>
      <c r="E17" s="15">
        <v>2</v>
      </c>
      <c r="F17" s="15">
        <v>0</v>
      </c>
      <c r="G17" s="15">
        <v>0</v>
      </c>
      <c r="H17" s="15">
        <v>0</v>
      </c>
      <c r="I17" s="15">
        <v>0</v>
      </c>
      <c r="J17" s="9">
        <f t="shared" si="0"/>
        <v>3</v>
      </c>
      <c r="K17" s="15">
        <v>2</v>
      </c>
      <c r="L17" s="15">
        <v>16</v>
      </c>
      <c r="M17" s="15">
        <v>4</v>
      </c>
      <c r="N17" s="15">
        <v>0</v>
      </c>
      <c r="O17" s="15">
        <v>1</v>
      </c>
      <c r="P17" s="15">
        <v>3</v>
      </c>
      <c r="Q17" s="8">
        <v>0</v>
      </c>
      <c r="R17" s="8">
        <v>0</v>
      </c>
      <c r="S17" s="10">
        <f>IF(C17=0,0,D17/C17)</f>
        <v>7.6923076923076927E-2</v>
      </c>
      <c r="T17" s="10">
        <f>IF(C17=0,0,J17/C17)</f>
        <v>7.6923076923076927E-2</v>
      </c>
      <c r="U17" s="11">
        <f t="shared" si="3"/>
        <v>0.12195121951219512</v>
      </c>
      <c r="V17" s="12"/>
    </row>
    <row r="18" spans="1:22" ht="15" customHeight="1" thickBot="1" x14ac:dyDescent="0.25">
      <c r="A18" s="16" t="s">
        <v>23</v>
      </c>
      <c r="B18" s="17">
        <v>20</v>
      </c>
      <c r="C18" s="17">
        <f t="shared" ref="C18:R18" si="14">SUM(C3:C17)</f>
        <v>649</v>
      </c>
      <c r="D18" s="17">
        <f t="shared" si="14"/>
        <v>148</v>
      </c>
      <c r="E18" s="17">
        <f t="shared" si="14"/>
        <v>74</v>
      </c>
      <c r="F18" s="17">
        <f t="shared" si="14"/>
        <v>68</v>
      </c>
      <c r="G18" s="17">
        <f t="shared" si="14"/>
        <v>28</v>
      </c>
      <c r="H18" s="17">
        <f t="shared" si="14"/>
        <v>2</v>
      </c>
      <c r="I18" s="17">
        <f t="shared" si="14"/>
        <v>20</v>
      </c>
      <c r="J18" s="17">
        <f t="shared" si="14"/>
        <v>240</v>
      </c>
      <c r="K18" s="17">
        <f t="shared" si="14"/>
        <v>84</v>
      </c>
      <c r="L18" s="17">
        <f t="shared" si="14"/>
        <v>176</v>
      </c>
      <c r="M18" s="17">
        <f t="shared" si="14"/>
        <v>5</v>
      </c>
      <c r="N18" s="17">
        <f t="shared" si="14"/>
        <v>4</v>
      </c>
      <c r="O18" s="17">
        <f t="shared" si="14"/>
        <v>20</v>
      </c>
      <c r="P18" s="17">
        <f t="shared" si="14"/>
        <v>15</v>
      </c>
      <c r="Q18" s="17">
        <f t="shared" si="14"/>
        <v>8</v>
      </c>
      <c r="R18" s="17">
        <f t="shared" si="14"/>
        <v>4</v>
      </c>
      <c r="S18" s="18">
        <f t="shared" si="1"/>
        <v>0.2280431432973806</v>
      </c>
      <c r="T18" s="18">
        <f t="shared" si="2"/>
        <v>0.36979969183359013</v>
      </c>
      <c r="U18" s="19">
        <f>IF(C18=0,0,(D18+K18)/(C18+K18+N18))</f>
        <v>0.31478968792401629</v>
      </c>
    </row>
    <row r="19" spans="1:22" ht="15" customHeight="1" x14ac:dyDescent="0.2">
      <c r="A19" s="21"/>
      <c r="S19" s="20"/>
      <c r="T19" s="20"/>
      <c r="U19" s="20"/>
    </row>
    <row r="20" spans="1:22" ht="15" customHeight="1" thickBot="1" x14ac:dyDescent="0.25">
      <c r="A20" t="s">
        <v>38</v>
      </c>
    </row>
    <row r="21" spans="1:22" ht="15" customHeight="1" x14ac:dyDescent="0.2">
      <c r="A21" s="2" t="s">
        <v>0</v>
      </c>
      <c r="B21" s="3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31</v>
      </c>
      <c r="N21" s="4" t="s">
        <v>32</v>
      </c>
      <c r="O21" s="4" t="s">
        <v>12</v>
      </c>
      <c r="P21" s="4" t="s">
        <v>13</v>
      </c>
      <c r="Q21" s="4" t="s">
        <v>14</v>
      </c>
      <c r="R21" s="4" t="s">
        <v>15</v>
      </c>
      <c r="S21" s="4" t="s">
        <v>16</v>
      </c>
      <c r="T21" s="4" t="s">
        <v>17</v>
      </c>
      <c r="U21" s="5" t="s">
        <v>18</v>
      </c>
    </row>
    <row r="22" spans="1:22" ht="15" customHeight="1" x14ac:dyDescent="0.2">
      <c r="A22" s="6" t="s">
        <v>24</v>
      </c>
      <c r="B22" s="7">
        <v>17</v>
      </c>
      <c r="C22" s="8">
        <v>51</v>
      </c>
      <c r="D22" s="8">
        <v>9</v>
      </c>
      <c r="E22" s="8">
        <v>6</v>
      </c>
      <c r="F22" s="8">
        <v>4</v>
      </c>
      <c r="G22" s="8">
        <v>3</v>
      </c>
      <c r="H22" s="8">
        <v>1</v>
      </c>
      <c r="I22" s="8">
        <v>2</v>
      </c>
      <c r="J22" s="9">
        <f t="shared" ref="J22:J24" si="15">D22+G22+2*H22+3*I22</f>
        <v>20</v>
      </c>
      <c r="K22" s="8">
        <v>9</v>
      </c>
      <c r="L22" s="8">
        <v>12</v>
      </c>
      <c r="M22" s="8">
        <v>0</v>
      </c>
      <c r="N22" s="8">
        <v>0</v>
      </c>
      <c r="O22" s="8">
        <v>5</v>
      </c>
      <c r="P22" s="8">
        <v>1</v>
      </c>
      <c r="Q22" s="8">
        <v>0</v>
      </c>
      <c r="R22" s="8">
        <v>0</v>
      </c>
      <c r="S22" s="10">
        <f t="shared" ref="S22" si="16">IF(C22=0,0,D22/C22)</f>
        <v>0.17647058823529413</v>
      </c>
      <c r="T22" s="10">
        <f t="shared" ref="T22" si="17">IF(C22=0,0,J22/C22)</f>
        <v>0.39215686274509803</v>
      </c>
      <c r="U22" s="11">
        <f>IF(C22=0,0,(D22+K22)/(C22+K22+N22))</f>
        <v>0.3</v>
      </c>
    </row>
    <row r="23" spans="1:22" ht="15" customHeight="1" x14ac:dyDescent="0.2">
      <c r="A23" s="6" t="s">
        <v>25</v>
      </c>
      <c r="B23" s="7">
        <v>7</v>
      </c>
      <c r="C23" s="8">
        <v>17</v>
      </c>
      <c r="D23" s="8">
        <v>2</v>
      </c>
      <c r="E23" s="8">
        <v>2</v>
      </c>
      <c r="F23" s="8">
        <v>2</v>
      </c>
      <c r="G23" s="8">
        <v>2</v>
      </c>
      <c r="H23" s="8">
        <v>0</v>
      </c>
      <c r="I23" s="8">
        <v>0</v>
      </c>
      <c r="J23" s="9">
        <f t="shared" si="15"/>
        <v>4</v>
      </c>
      <c r="K23" s="8">
        <v>2</v>
      </c>
      <c r="L23" s="8">
        <v>2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10">
        <f>IF(C23=0,0,D23/C23)</f>
        <v>0.11764705882352941</v>
      </c>
      <c r="T23" s="10">
        <f>IF(C23=0,0,J23/C23)</f>
        <v>0.23529411764705882</v>
      </c>
      <c r="U23" s="11">
        <f t="shared" ref="U23:U36" si="18">IF(C23=0,0,(D23+K23)/(C23+K23+N23))</f>
        <v>0.21052631578947367</v>
      </c>
    </row>
    <row r="24" spans="1:22" ht="15" customHeight="1" x14ac:dyDescent="0.2">
      <c r="A24" s="6" t="s">
        <v>26</v>
      </c>
      <c r="B24" s="7">
        <v>11</v>
      </c>
      <c r="C24" s="8">
        <v>18</v>
      </c>
      <c r="D24" s="8">
        <v>6</v>
      </c>
      <c r="E24" s="8">
        <v>3</v>
      </c>
      <c r="F24" s="8">
        <v>6</v>
      </c>
      <c r="G24" s="8">
        <v>1</v>
      </c>
      <c r="H24" s="8">
        <v>0</v>
      </c>
      <c r="I24" s="8">
        <v>0</v>
      </c>
      <c r="J24" s="9">
        <f t="shared" si="15"/>
        <v>7</v>
      </c>
      <c r="K24" s="8">
        <v>7</v>
      </c>
      <c r="L24" s="8">
        <v>3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10">
        <f t="shared" ref="S24:S33" si="19">IF(C24=0,0,D24/C24)</f>
        <v>0.33333333333333331</v>
      </c>
      <c r="T24" s="10">
        <f t="shared" ref="T24:T33" si="20">IF(C24=0,0,J24/C24)</f>
        <v>0.3888888888888889</v>
      </c>
      <c r="U24" s="11">
        <f t="shared" si="18"/>
        <v>0.52</v>
      </c>
    </row>
    <row r="25" spans="1:22" ht="15" customHeight="1" x14ac:dyDescent="0.2">
      <c r="A25" s="6" t="s">
        <v>36</v>
      </c>
      <c r="B25" s="7">
        <v>13</v>
      </c>
      <c r="C25" s="8">
        <v>33</v>
      </c>
      <c r="D25" s="8">
        <v>9</v>
      </c>
      <c r="E25" s="8">
        <v>5</v>
      </c>
      <c r="F25" s="8">
        <v>8</v>
      </c>
      <c r="G25" s="8">
        <v>2</v>
      </c>
      <c r="H25" s="8">
        <v>0</v>
      </c>
      <c r="I25" s="8">
        <v>1</v>
      </c>
      <c r="J25" s="9">
        <f>D25+G25+2*H25+3*I25</f>
        <v>14</v>
      </c>
      <c r="K25" s="8">
        <v>6</v>
      </c>
      <c r="L25" s="8">
        <v>6</v>
      </c>
      <c r="M25" s="8">
        <v>0</v>
      </c>
      <c r="N25" s="8">
        <v>1</v>
      </c>
      <c r="O25" s="8">
        <v>3</v>
      </c>
      <c r="P25" s="8">
        <v>5</v>
      </c>
      <c r="Q25" s="8">
        <v>0</v>
      </c>
      <c r="R25" s="8">
        <v>0</v>
      </c>
      <c r="S25" s="10">
        <f t="shared" si="19"/>
        <v>0.27272727272727271</v>
      </c>
      <c r="T25" s="10">
        <f t="shared" si="20"/>
        <v>0.42424242424242425</v>
      </c>
      <c r="U25" s="11">
        <f t="shared" si="18"/>
        <v>0.375</v>
      </c>
    </row>
    <row r="26" spans="1:22" ht="15" customHeight="1" x14ac:dyDescent="0.2">
      <c r="A26" s="6" t="s">
        <v>19</v>
      </c>
      <c r="B26" s="7">
        <v>19</v>
      </c>
      <c r="C26" s="8">
        <v>70</v>
      </c>
      <c r="D26" s="8">
        <v>20</v>
      </c>
      <c r="E26" s="8">
        <v>9</v>
      </c>
      <c r="F26" s="8">
        <v>1</v>
      </c>
      <c r="G26" s="8">
        <v>2</v>
      </c>
      <c r="H26" s="8">
        <v>1</v>
      </c>
      <c r="I26" s="8">
        <v>0</v>
      </c>
      <c r="J26" s="9">
        <f t="shared" ref="J26:J36" si="21">D26+G26+2*H26+3*I26</f>
        <v>24</v>
      </c>
      <c r="K26" s="8">
        <v>8</v>
      </c>
      <c r="L26" s="8">
        <v>12</v>
      </c>
      <c r="M26" s="8">
        <v>0</v>
      </c>
      <c r="N26" s="8">
        <v>0</v>
      </c>
      <c r="O26" s="8">
        <v>1</v>
      </c>
      <c r="P26" s="8">
        <v>1</v>
      </c>
      <c r="Q26" s="8">
        <v>5</v>
      </c>
      <c r="R26" s="8">
        <v>1</v>
      </c>
      <c r="S26" s="10">
        <f t="shared" si="19"/>
        <v>0.2857142857142857</v>
      </c>
      <c r="T26" s="10">
        <f t="shared" si="20"/>
        <v>0.34285714285714286</v>
      </c>
      <c r="U26" s="11">
        <f t="shared" si="18"/>
        <v>0.35897435897435898</v>
      </c>
    </row>
    <row r="27" spans="1:22" ht="15" customHeight="1" x14ac:dyDescent="0.2">
      <c r="A27" s="6" t="s">
        <v>33</v>
      </c>
      <c r="B27" s="7">
        <v>16</v>
      </c>
      <c r="C27" s="8">
        <v>26</v>
      </c>
      <c r="D27" s="8">
        <v>9</v>
      </c>
      <c r="E27" s="8">
        <v>2</v>
      </c>
      <c r="F27" s="8">
        <v>3</v>
      </c>
      <c r="G27" s="8">
        <v>0</v>
      </c>
      <c r="H27" s="8">
        <v>0</v>
      </c>
      <c r="I27" s="8">
        <v>2</v>
      </c>
      <c r="J27" s="9">
        <f t="shared" si="21"/>
        <v>15</v>
      </c>
      <c r="K27" s="8">
        <v>3</v>
      </c>
      <c r="L27" s="8">
        <v>6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10">
        <f t="shared" si="19"/>
        <v>0.34615384615384615</v>
      </c>
      <c r="T27" s="10">
        <f t="shared" si="20"/>
        <v>0.57692307692307687</v>
      </c>
      <c r="U27" s="11">
        <f t="shared" si="18"/>
        <v>0.41379310344827586</v>
      </c>
    </row>
    <row r="28" spans="1:22" ht="15" customHeight="1" x14ac:dyDescent="0.2">
      <c r="A28" s="6" t="s">
        <v>35</v>
      </c>
      <c r="B28" s="7">
        <v>17</v>
      </c>
      <c r="C28" s="8">
        <v>49</v>
      </c>
      <c r="D28" s="8">
        <v>12</v>
      </c>
      <c r="E28" s="8">
        <v>2</v>
      </c>
      <c r="F28" s="8">
        <v>6</v>
      </c>
      <c r="G28" s="8">
        <v>2</v>
      </c>
      <c r="H28" s="8">
        <v>0</v>
      </c>
      <c r="I28" s="8">
        <v>0</v>
      </c>
      <c r="J28" s="9">
        <f t="shared" si="21"/>
        <v>14</v>
      </c>
      <c r="K28" s="8">
        <v>6</v>
      </c>
      <c r="L28" s="8">
        <v>16</v>
      </c>
      <c r="M28" s="8">
        <v>0</v>
      </c>
      <c r="N28" s="8">
        <v>0</v>
      </c>
      <c r="O28" s="8">
        <v>1</v>
      </c>
      <c r="P28" s="8">
        <v>2</v>
      </c>
      <c r="Q28" s="8">
        <v>0</v>
      </c>
      <c r="R28" s="8">
        <v>0</v>
      </c>
      <c r="S28" s="10">
        <f t="shared" si="19"/>
        <v>0.24489795918367346</v>
      </c>
      <c r="T28" s="10">
        <f t="shared" si="20"/>
        <v>0.2857142857142857</v>
      </c>
      <c r="U28" s="11">
        <f t="shared" si="18"/>
        <v>0.32727272727272727</v>
      </c>
    </row>
    <row r="29" spans="1:22" ht="15" customHeight="1" x14ac:dyDescent="0.2">
      <c r="A29" s="6" t="s">
        <v>27</v>
      </c>
      <c r="B29" s="7">
        <v>16</v>
      </c>
      <c r="C29" s="8">
        <v>34</v>
      </c>
      <c r="D29" s="8">
        <v>10</v>
      </c>
      <c r="E29" s="8">
        <v>5</v>
      </c>
      <c r="F29" s="8">
        <v>7</v>
      </c>
      <c r="G29" s="8">
        <v>1</v>
      </c>
      <c r="H29" s="8">
        <v>0</v>
      </c>
      <c r="I29" s="8">
        <v>3</v>
      </c>
      <c r="J29" s="9">
        <f t="shared" si="21"/>
        <v>20</v>
      </c>
      <c r="K29" s="8">
        <v>3</v>
      </c>
      <c r="L29" s="8">
        <v>5</v>
      </c>
      <c r="M29" s="8">
        <v>0</v>
      </c>
      <c r="N29" s="8">
        <v>1</v>
      </c>
      <c r="O29" s="8">
        <v>2</v>
      </c>
      <c r="P29" s="8">
        <v>0</v>
      </c>
      <c r="Q29" s="8">
        <v>0</v>
      </c>
      <c r="R29" s="8">
        <v>0</v>
      </c>
      <c r="S29" s="10">
        <f t="shared" si="19"/>
        <v>0.29411764705882354</v>
      </c>
      <c r="T29" s="10">
        <f t="shared" si="20"/>
        <v>0.58823529411764708</v>
      </c>
      <c r="U29" s="11">
        <f t="shared" si="18"/>
        <v>0.34210526315789475</v>
      </c>
    </row>
    <row r="30" spans="1:22" ht="15" customHeight="1" x14ac:dyDescent="0.2">
      <c r="A30" s="6" t="s">
        <v>29</v>
      </c>
      <c r="B30" s="7">
        <v>20</v>
      </c>
      <c r="C30" s="8">
        <v>66</v>
      </c>
      <c r="D30" s="8">
        <v>15</v>
      </c>
      <c r="E30" s="8">
        <v>4</v>
      </c>
      <c r="F30" s="8">
        <v>7</v>
      </c>
      <c r="G30" s="8">
        <v>3</v>
      </c>
      <c r="H30" s="8">
        <v>0</v>
      </c>
      <c r="I30" s="8">
        <v>0</v>
      </c>
      <c r="J30" s="9">
        <f t="shared" si="21"/>
        <v>18</v>
      </c>
      <c r="K30" s="8">
        <v>9</v>
      </c>
      <c r="L30" s="8">
        <v>17</v>
      </c>
      <c r="M30" s="8">
        <v>0</v>
      </c>
      <c r="N30" s="8">
        <v>2</v>
      </c>
      <c r="O30" s="8">
        <v>1</v>
      </c>
      <c r="P30" s="8">
        <v>1</v>
      </c>
      <c r="Q30" s="8">
        <v>0</v>
      </c>
      <c r="R30" s="8">
        <v>0</v>
      </c>
      <c r="S30" s="10">
        <f t="shared" si="19"/>
        <v>0.22727272727272727</v>
      </c>
      <c r="T30" s="10">
        <f t="shared" si="20"/>
        <v>0.27272727272727271</v>
      </c>
      <c r="U30" s="11">
        <f t="shared" si="18"/>
        <v>0.31168831168831168</v>
      </c>
    </row>
    <row r="31" spans="1:22" ht="15" customHeight="1" x14ac:dyDescent="0.2">
      <c r="A31" s="6" t="s">
        <v>30</v>
      </c>
      <c r="B31" s="7">
        <v>15</v>
      </c>
      <c r="C31" s="8">
        <v>46</v>
      </c>
      <c r="D31" s="8">
        <v>9</v>
      </c>
      <c r="E31" s="8">
        <v>6</v>
      </c>
      <c r="F31" s="8">
        <v>8</v>
      </c>
      <c r="G31" s="8">
        <v>2</v>
      </c>
      <c r="H31" s="8">
        <v>0</v>
      </c>
      <c r="I31" s="8">
        <v>4</v>
      </c>
      <c r="J31" s="9">
        <f t="shared" si="21"/>
        <v>23</v>
      </c>
      <c r="K31" s="8">
        <v>6</v>
      </c>
      <c r="L31" s="8">
        <v>18</v>
      </c>
      <c r="M31" s="8">
        <v>0</v>
      </c>
      <c r="N31" s="8">
        <v>0</v>
      </c>
      <c r="O31" s="8">
        <v>0</v>
      </c>
      <c r="P31" s="8">
        <v>1</v>
      </c>
      <c r="Q31" s="8">
        <v>1</v>
      </c>
      <c r="R31" s="8">
        <v>0</v>
      </c>
      <c r="S31" s="10">
        <f t="shared" si="19"/>
        <v>0.19565217391304349</v>
      </c>
      <c r="T31" s="10">
        <f t="shared" si="20"/>
        <v>0.5</v>
      </c>
      <c r="U31" s="11">
        <f t="shared" si="18"/>
        <v>0.28846153846153844</v>
      </c>
    </row>
    <row r="32" spans="1:22" ht="15" customHeight="1" x14ac:dyDescent="0.2">
      <c r="A32" s="6" t="s">
        <v>28</v>
      </c>
      <c r="B32" s="7">
        <v>16</v>
      </c>
      <c r="C32" s="8">
        <v>56</v>
      </c>
      <c r="D32" s="8">
        <v>13</v>
      </c>
      <c r="E32" s="8">
        <v>10</v>
      </c>
      <c r="F32" s="8">
        <v>4</v>
      </c>
      <c r="G32" s="8">
        <v>1</v>
      </c>
      <c r="H32" s="8">
        <v>0</v>
      </c>
      <c r="I32" s="8">
        <v>2</v>
      </c>
      <c r="J32" s="9">
        <f t="shared" si="21"/>
        <v>20</v>
      </c>
      <c r="K32" s="8">
        <v>5</v>
      </c>
      <c r="L32" s="8">
        <v>17</v>
      </c>
      <c r="M32" s="8">
        <v>0</v>
      </c>
      <c r="N32" s="8">
        <v>0</v>
      </c>
      <c r="O32" s="8">
        <v>0</v>
      </c>
      <c r="P32" s="8">
        <v>0</v>
      </c>
      <c r="Q32" s="8">
        <v>1</v>
      </c>
      <c r="R32" s="8">
        <v>1</v>
      </c>
      <c r="S32" s="10">
        <f t="shared" si="19"/>
        <v>0.23214285714285715</v>
      </c>
      <c r="T32" s="10">
        <f t="shared" si="20"/>
        <v>0.35714285714285715</v>
      </c>
      <c r="U32" s="11">
        <f t="shared" si="18"/>
        <v>0.29508196721311475</v>
      </c>
    </row>
    <row r="33" spans="1:21" ht="15" customHeight="1" x14ac:dyDescent="0.2">
      <c r="A33" s="6" t="s">
        <v>34</v>
      </c>
      <c r="B33" s="7">
        <v>16</v>
      </c>
      <c r="C33" s="8">
        <v>25</v>
      </c>
      <c r="D33" s="8">
        <v>5</v>
      </c>
      <c r="E33" s="8">
        <v>2</v>
      </c>
      <c r="F33" s="8">
        <v>1</v>
      </c>
      <c r="G33" s="8">
        <v>0</v>
      </c>
      <c r="H33" s="8">
        <v>0</v>
      </c>
      <c r="I33" s="8">
        <v>1</v>
      </c>
      <c r="J33" s="9">
        <f t="shared" si="21"/>
        <v>8</v>
      </c>
      <c r="K33" s="8">
        <v>2</v>
      </c>
      <c r="L33" s="8">
        <v>3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0">
        <f t="shared" si="19"/>
        <v>0.2</v>
      </c>
      <c r="T33" s="10">
        <f t="shared" si="20"/>
        <v>0.32</v>
      </c>
      <c r="U33" s="11">
        <f t="shared" si="18"/>
        <v>0.25925925925925924</v>
      </c>
    </row>
    <row r="34" spans="1:21" ht="15" customHeight="1" x14ac:dyDescent="0.2">
      <c r="A34" s="6" t="s">
        <v>20</v>
      </c>
      <c r="B34" s="7">
        <v>14</v>
      </c>
      <c r="C34" s="8">
        <v>42</v>
      </c>
      <c r="D34" s="8">
        <v>8</v>
      </c>
      <c r="E34" s="8">
        <v>3</v>
      </c>
      <c r="F34" s="8">
        <v>5</v>
      </c>
      <c r="G34" s="8">
        <v>2</v>
      </c>
      <c r="H34" s="8">
        <v>0</v>
      </c>
      <c r="I34" s="8">
        <v>2</v>
      </c>
      <c r="J34" s="9">
        <f t="shared" si="21"/>
        <v>16</v>
      </c>
      <c r="K34" s="8">
        <v>4</v>
      </c>
      <c r="L34" s="8">
        <v>14</v>
      </c>
      <c r="M34" s="8">
        <v>0</v>
      </c>
      <c r="N34" s="8">
        <v>0</v>
      </c>
      <c r="O34" s="8">
        <v>2</v>
      </c>
      <c r="P34" s="8">
        <v>1</v>
      </c>
      <c r="Q34" s="8">
        <v>1</v>
      </c>
      <c r="R34" s="8">
        <v>1</v>
      </c>
      <c r="S34" s="10">
        <f>IF(C34=0,0,D34/C34)</f>
        <v>0.19047619047619047</v>
      </c>
      <c r="T34" s="10">
        <f>IF(C34=0,0,J34/C34)</f>
        <v>0.38095238095238093</v>
      </c>
      <c r="U34" s="11">
        <f t="shared" si="18"/>
        <v>0.2608695652173913</v>
      </c>
    </row>
    <row r="35" spans="1:21" ht="15" customHeight="1" x14ac:dyDescent="0.2">
      <c r="A35" s="6" t="s">
        <v>21</v>
      </c>
      <c r="B35" s="7">
        <v>20</v>
      </c>
      <c r="C35" s="8">
        <v>77</v>
      </c>
      <c r="D35" s="8">
        <v>18</v>
      </c>
      <c r="E35" s="8">
        <v>13</v>
      </c>
      <c r="F35" s="8">
        <v>6</v>
      </c>
      <c r="G35" s="8">
        <v>7</v>
      </c>
      <c r="H35" s="8">
        <v>0</v>
      </c>
      <c r="I35" s="8">
        <v>3</v>
      </c>
      <c r="J35" s="9">
        <f t="shared" si="21"/>
        <v>34</v>
      </c>
      <c r="K35" s="8">
        <v>12</v>
      </c>
      <c r="L35" s="8">
        <v>29</v>
      </c>
      <c r="M35" s="8">
        <v>0</v>
      </c>
      <c r="N35" s="8">
        <v>0</v>
      </c>
      <c r="O35" s="8">
        <v>2</v>
      </c>
      <c r="P35" s="8">
        <v>0</v>
      </c>
      <c r="Q35" s="8">
        <v>0</v>
      </c>
      <c r="R35" s="8">
        <v>0</v>
      </c>
      <c r="S35" s="10">
        <f t="shared" ref="S35" si="22">IF(C35=0,0,D35/C35)</f>
        <v>0.23376623376623376</v>
      </c>
      <c r="T35" s="10">
        <f t="shared" ref="T35" si="23">IF(C35=0,0,J35/C35)</f>
        <v>0.44155844155844154</v>
      </c>
      <c r="U35" s="11">
        <f t="shared" si="18"/>
        <v>0.33707865168539325</v>
      </c>
    </row>
    <row r="36" spans="1:21" ht="15" customHeight="1" x14ac:dyDescent="0.2">
      <c r="A36" s="13" t="s">
        <v>22</v>
      </c>
      <c r="B36" s="14">
        <v>20</v>
      </c>
      <c r="C36" s="15">
        <v>39</v>
      </c>
      <c r="D36" s="15">
        <v>3</v>
      </c>
      <c r="E36" s="15">
        <v>2</v>
      </c>
      <c r="F36" s="15">
        <v>0</v>
      </c>
      <c r="G36" s="15">
        <v>0</v>
      </c>
      <c r="H36" s="15">
        <v>0</v>
      </c>
      <c r="I36" s="15">
        <v>0</v>
      </c>
      <c r="J36" s="9">
        <f t="shared" si="21"/>
        <v>3</v>
      </c>
      <c r="K36" s="15">
        <v>2</v>
      </c>
      <c r="L36" s="15">
        <v>16</v>
      </c>
      <c r="M36" s="15">
        <v>4</v>
      </c>
      <c r="N36" s="15">
        <v>0</v>
      </c>
      <c r="O36" s="15">
        <v>1</v>
      </c>
      <c r="P36" s="15">
        <v>3</v>
      </c>
      <c r="Q36" s="8">
        <v>0</v>
      </c>
      <c r="R36" s="8">
        <v>0</v>
      </c>
      <c r="S36" s="10">
        <f>IF(C36=0,0,D36/C36)</f>
        <v>7.6923076923076927E-2</v>
      </c>
      <c r="T36" s="10">
        <f>IF(C36=0,0,J36/C36)</f>
        <v>7.6923076923076927E-2</v>
      </c>
      <c r="U36" s="11">
        <f t="shared" si="18"/>
        <v>0.12195121951219512</v>
      </c>
    </row>
    <row r="37" spans="1:21" ht="15" customHeight="1" thickBot="1" x14ac:dyDescent="0.25">
      <c r="A37" s="16" t="s">
        <v>23</v>
      </c>
      <c r="B37" s="17">
        <v>20</v>
      </c>
      <c r="C37" s="17">
        <f t="shared" ref="C37:R37" si="24">SUM(C22:C36)</f>
        <v>649</v>
      </c>
      <c r="D37" s="17">
        <f t="shared" si="24"/>
        <v>148</v>
      </c>
      <c r="E37" s="17">
        <f t="shared" si="24"/>
        <v>74</v>
      </c>
      <c r="F37" s="17">
        <f t="shared" si="24"/>
        <v>68</v>
      </c>
      <c r="G37" s="17">
        <f t="shared" si="24"/>
        <v>28</v>
      </c>
      <c r="H37" s="17">
        <f t="shared" si="24"/>
        <v>2</v>
      </c>
      <c r="I37" s="17">
        <f t="shared" si="24"/>
        <v>20</v>
      </c>
      <c r="J37" s="17">
        <f t="shared" si="24"/>
        <v>240</v>
      </c>
      <c r="K37" s="17">
        <f t="shared" si="24"/>
        <v>84</v>
      </c>
      <c r="L37" s="17">
        <f t="shared" si="24"/>
        <v>176</v>
      </c>
      <c r="M37" s="17">
        <f t="shared" si="24"/>
        <v>5</v>
      </c>
      <c r="N37" s="17">
        <f t="shared" si="24"/>
        <v>4</v>
      </c>
      <c r="O37" s="17">
        <f t="shared" si="24"/>
        <v>20</v>
      </c>
      <c r="P37" s="17">
        <f t="shared" si="24"/>
        <v>15</v>
      </c>
      <c r="Q37" s="17">
        <f t="shared" si="24"/>
        <v>8</v>
      </c>
      <c r="R37" s="17">
        <f t="shared" si="24"/>
        <v>4</v>
      </c>
      <c r="S37" s="18">
        <f t="shared" ref="S37" si="25">IF(C37=0,0,D37/C37)</f>
        <v>0.2280431432973806</v>
      </c>
      <c r="T37" s="18">
        <f t="shared" ref="T37" si="26">IF(C37=0,0,J37/C37)</f>
        <v>0.36979969183359013</v>
      </c>
      <c r="U37" s="19">
        <f t="shared" ref="U37" si="27">IF(C37=0,0,(D37+K37)/(C37+K37))</f>
        <v>0.31650750341064121</v>
      </c>
    </row>
    <row r="38" spans="1:21" x14ac:dyDescent="0.2">
      <c r="A38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39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15</v>
      </c>
      <c r="C3" s="8">
        <v>46</v>
      </c>
      <c r="D3" s="8">
        <v>7</v>
      </c>
      <c r="E3" s="8">
        <v>2</v>
      </c>
      <c r="F3" s="8">
        <v>4</v>
      </c>
      <c r="G3" s="8">
        <v>1</v>
      </c>
      <c r="H3" s="8">
        <v>0</v>
      </c>
      <c r="I3" s="8">
        <v>2</v>
      </c>
      <c r="J3" s="9">
        <f t="shared" ref="J3:J19" si="0">D3+G3+2*H3+3*I3</f>
        <v>14</v>
      </c>
      <c r="K3" s="8">
        <v>8</v>
      </c>
      <c r="L3" s="8">
        <v>12</v>
      </c>
      <c r="M3" s="8">
        <v>0</v>
      </c>
      <c r="N3" s="8">
        <v>0</v>
      </c>
      <c r="O3" s="8">
        <v>2</v>
      </c>
      <c r="P3" s="8">
        <v>0</v>
      </c>
      <c r="Q3" s="8">
        <v>0</v>
      </c>
      <c r="R3" s="8">
        <v>0</v>
      </c>
      <c r="S3" s="10">
        <f t="shared" ref="S3:S20" si="1">IF(C3=0,0,D3/C3)</f>
        <v>0.15217391304347827</v>
      </c>
      <c r="T3" s="10">
        <f t="shared" ref="T3:T20" si="2">IF(C3=0,0,J3/C3)</f>
        <v>0.30434782608695654</v>
      </c>
      <c r="U3" s="11">
        <f>IF(C3=0,0,(D3+K3)/(C3+K3+N3))</f>
        <v>0.27777777777777779</v>
      </c>
      <c r="V3" s="12"/>
    </row>
    <row r="4" spans="1:22" ht="15" customHeight="1" x14ac:dyDescent="0.2">
      <c r="A4" s="6" t="s">
        <v>25</v>
      </c>
      <c r="B4" s="7">
        <v>8</v>
      </c>
      <c r="C4" s="8">
        <v>26</v>
      </c>
      <c r="D4" s="8">
        <v>4</v>
      </c>
      <c r="E4" s="8">
        <v>3</v>
      </c>
      <c r="F4" s="8">
        <v>4</v>
      </c>
      <c r="G4" s="8">
        <v>1</v>
      </c>
      <c r="H4" s="8">
        <v>0</v>
      </c>
      <c r="I4" s="8">
        <v>2</v>
      </c>
      <c r="J4" s="9">
        <f t="shared" si="0"/>
        <v>11</v>
      </c>
      <c r="K4" s="8">
        <v>1</v>
      </c>
      <c r="L4" s="8">
        <v>9</v>
      </c>
      <c r="M4" s="8">
        <v>0</v>
      </c>
      <c r="N4" s="8">
        <v>0</v>
      </c>
      <c r="O4" s="8">
        <v>1</v>
      </c>
      <c r="P4" s="8">
        <v>1</v>
      </c>
      <c r="Q4" s="8">
        <v>0</v>
      </c>
      <c r="R4" s="8">
        <v>0</v>
      </c>
      <c r="S4" s="10">
        <f>IF(C4=0,0,D4/C4)</f>
        <v>0.15384615384615385</v>
      </c>
      <c r="T4" s="10">
        <f>IF(C4=0,0,J4/C4)</f>
        <v>0.42307692307692307</v>
      </c>
      <c r="U4" s="11">
        <f t="shared" ref="U4:U19" si="3">IF(C4=0,0,(D4+K4)/(C4+K4+N4))</f>
        <v>0.18518518518518517</v>
      </c>
      <c r="V4" s="12"/>
    </row>
    <row r="5" spans="1:22" ht="15" customHeight="1" x14ac:dyDescent="0.2">
      <c r="A5" s="6" t="s">
        <v>26</v>
      </c>
      <c r="B5" s="7">
        <v>6</v>
      </c>
      <c r="C5" s="8">
        <v>12</v>
      </c>
      <c r="D5" s="8">
        <v>2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9">
        <f t="shared" si="0"/>
        <v>2</v>
      </c>
      <c r="K5" s="8">
        <v>2</v>
      </c>
      <c r="L5" s="8">
        <v>4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1"/>
        <v>0.16666666666666666</v>
      </c>
      <c r="T5" s="10">
        <f t="shared" si="2"/>
        <v>0.16666666666666666</v>
      </c>
      <c r="U5" s="11">
        <f t="shared" si="3"/>
        <v>0.2857142857142857</v>
      </c>
      <c r="V5" s="12"/>
    </row>
    <row r="6" spans="1:22" ht="15" customHeight="1" x14ac:dyDescent="0.2">
      <c r="A6" s="6" t="s">
        <v>36</v>
      </c>
      <c r="B6" s="7">
        <v>16</v>
      </c>
      <c r="C6" s="8">
        <v>38</v>
      </c>
      <c r="D6" s="8">
        <v>8</v>
      </c>
      <c r="E6" s="8">
        <v>4</v>
      </c>
      <c r="F6" s="8">
        <v>6</v>
      </c>
      <c r="G6" s="8">
        <v>1</v>
      </c>
      <c r="H6" s="8">
        <v>1</v>
      </c>
      <c r="I6" s="8">
        <v>2</v>
      </c>
      <c r="J6" s="9">
        <f>D6+G6+2*H6+3*I6</f>
        <v>17</v>
      </c>
      <c r="K6" s="8">
        <v>3</v>
      </c>
      <c r="L6" s="8">
        <v>9</v>
      </c>
      <c r="M6" s="8">
        <v>0</v>
      </c>
      <c r="N6" s="8">
        <v>1</v>
      </c>
      <c r="O6" s="8">
        <v>2</v>
      </c>
      <c r="P6" s="8">
        <v>0</v>
      </c>
      <c r="Q6" s="8">
        <v>0</v>
      </c>
      <c r="R6" s="8">
        <v>0</v>
      </c>
      <c r="S6" s="10">
        <f>IF(C6=0,0,D6/C6)</f>
        <v>0.21052631578947367</v>
      </c>
      <c r="T6" s="10">
        <f>IF(C6=0,0,J6/C6)</f>
        <v>0.44736842105263158</v>
      </c>
      <c r="U6" s="11">
        <f>IF(C6=0,0,(D6+K6)/(C6+K6+N6))</f>
        <v>0.26190476190476192</v>
      </c>
      <c r="V6" s="12"/>
    </row>
    <row r="7" spans="1:22" ht="15" customHeight="1" x14ac:dyDescent="0.2">
      <c r="A7" s="6" t="s">
        <v>19</v>
      </c>
      <c r="B7" s="7">
        <v>20</v>
      </c>
      <c r="C7" s="8">
        <v>83</v>
      </c>
      <c r="D7" s="8">
        <v>17</v>
      </c>
      <c r="E7" s="8">
        <v>13</v>
      </c>
      <c r="F7" s="8">
        <v>3</v>
      </c>
      <c r="G7" s="8">
        <v>1</v>
      </c>
      <c r="H7" s="8">
        <v>1</v>
      </c>
      <c r="I7" s="8">
        <v>1</v>
      </c>
      <c r="J7" s="9">
        <f t="shared" si="0"/>
        <v>23</v>
      </c>
      <c r="K7" s="8">
        <v>8</v>
      </c>
      <c r="L7" s="8">
        <v>13</v>
      </c>
      <c r="M7" s="8">
        <v>1</v>
      </c>
      <c r="N7" s="8">
        <v>0</v>
      </c>
      <c r="O7" s="8">
        <v>0</v>
      </c>
      <c r="P7" s="8">
        <v>2</v>
      </c>
      <c r="Q7" s="8">
        <v>4</v>
      </c>
      <c r="R7" s="8">
        <v>0</v>
      </c>
      <c r="S7" s="10">
        <f t="shared" si="1"/>
        <v>0.20481927710843373</v>
      </c>
      <c r="T7" s="10">
        <f t="shared" si="2"/>
        <v>0.27710843373493976</v>
      </c>
      <c r="U7" s="11">
        <f t="shared" si="3"/>
        <v>0.27472527472527475</v>
      </c>
      <c r="V7" s="12"/>
    </row>
    <row r="8" spans="1:22" ht="15" customHeight="1" x14ac:dyDescent="0.2">
      <c r="A8" s="6" t="s">
        <v>33</v>
      </c>
      <c r="B8" s="7">
        <v>15</v>
      </c>
      <c r="C8" s="8">
        <v>35</v>
      </c>
      <c r="D8" s="8">
        <v>10</v>
      </c>
      <c r="E8" s="8">
        <v>2</v>
      </c>
      <c r="F8" s="8">
        <v>3</v>
      </c>
      <c r="G8" s="8">
        <v>1</v>
      </c>
      <c r="H8" s="8">
        <v>0</v>
      </c>
      <c r="I8" s="8">
        <v>1</v>
      </c>
      <c r="J8" s="9">
        <f t="shared" si="0"/>
        <v>14</v>
      </c>
      <c r="K8" s="8">
        <v>3</v>
      </c>
      <c r="L8" s="8">
        <v>9</v>
      </c>
      <c r="M8" s="8">
        <v>0</v>
      </c>
      <c r="N8" s="8">
        <v>0</v>
      </c>
      <c r="O8" s="8">
        <v>1</v>
      </c>
      <c r="P8" s="8">
        <v>1</v>
      </c>
      <c r="Q8" s="8">
        <v>0</v>
      </c>
      <c r="R8" s="8">
        <v>0</v>
      </c>
      <c r="S8" s="10">
        <f t="shared" si="1"/>
        <v>0.2857142857142857</v>
      </c>
      <c r="T8" s="10">
        <f t="shared" si="2"/>
        <v>0.4</v>
      </c>
      <c r="U8" s="11">
        <f t="shared" si="3"/>
        <v>0.34210526315789475</v>
      </c>
      <c r="V8" s="12"/>
    </row>
    <row r="9" spans="1:22" ht="15" customHeight="1" x14ac:dyDescent="0.2">
      <c r="A9" s="6" t="s">
        <v>35</v>
      </c>
      <c r="B9" s="7">
        <v>18</v>
      </c>
      <c r="C9" s="8">
        <v>54</v>
      </c>
      <c r="D9" s="8">
        <v>13</v>
      </c>
      <c r="E9" s="8">
        <v>4</v>
      </c>
      <c r="F9" s="8">
        <v>8</v>
      </c>
      <c r="G9" s="8">
        <v>2</v>
      </c>
      <c r="H9" s="8">
        <v>0</v>
      </c>
      <c r="I9" s="8">
        <v>1</v>
      </c>
      <c r="J9" s="9">
        <f t="shared" si="0"/>
        <v>18</v>
      </c>
      <c r="K9" s="8">
        <v>6</v>
      </c>
      <c r="L9" s="8">
        <v>18</v>
      </c>
      <c r="M9" s="8">
        <v>0</v>
      </c>
      <c r="N9" s="8">
        <v>0</v>
      </c>
      <c r="O9" s="8">
        <v>1</v>
      </c>
      <c r="P9" s="8">
        <v>2</v>
      </c>
      <c r="Q9" s="8">
        <v>0</v>
      </c>
      <c r="R9" s="8">
        <v>0</v>
      </c>
      <c r="S9" s="10">
        <f t="shared" si="1"/>
        <v>0.24074074074074073</v>
      </c>
      <c r="T9" s="10">
        <f t="shared" si="2"/>
        <v>0.33333333333333331</v>
      </c>
      <c r="U9" s="11">
        <f t="shared" si="3"/>
        <v>0.31666666666666665</v>
      </c>
      <c r="V9" s="12"/>
    </row>
    <row r="10" spans="1:22" ht="15" customHeight="1" x14ac:dyDescent="0.2">
      <c r="A10" s="6" t="s">
        <v>27</v>
      </c>
      <c r="B10" s="7">
        <v>16</v>
      </c>
      <c r="C10" s="8">
        <v>37</v>
      </c>
      <c r="D10" s="8">
        <v>9</v>
      </c>
      <c r="E10" s="8">
        <v>2</v>
      </c>
      <c r="F10" s="8">
        <v>4</v>
      </c>
      <c r="G10" s="8">
        <v>0</v>
      </c>
      <c r="H10" s="8">
        <v>0</v>
      </c>
      <c r="I10" s="8">
        <v>0</v>
      </c>
      <c r="J10" s="9">
        <f t="shared" si="0"/>
        <v>9</v>
      </c>
      <c r="K10" s="8">
        <v>1</v>
      </c>
      <c r="L10" s="8">
        <v>11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10">
        <f t="shared" si="1"/>
        <v>0.24324324324324326</v>
      </c>
      <c r="T10" s="10">
        <f t="shared" si="2"/>
        <v>0.24324324324324326</v>
      </c>
      <c r="U10" s="11">
        <f t="shared" si="3"/>
        <v>0.25641025641025639</v>
      </c>
      <c r="V10" s="12"/>
    </row>
    <row r="11" spans="1:22" ht="15" customHeight="1" x14ac:dyDescent="0.2">
      <c r="A11" s="6" t="s">
        <v>29</v>
      </c>
      <c r="B11" s="7">
        <v>17</v>
      </c>
      <c r="C11" s="8">
        <v>56</v>
      </c>
      <c r="D11" s="8">
        <v>13</v>
      </c>
      <c r="E11" s="8">
        <v>4</v>
      </c>
      <c r="F11" s="8">
        <v>1</v>
      </c>
      <c r="G11" s="8">
        <v>2</v>
      </c>
      <c r="H11" s="8">
        <v>0</v>
      </c>
      <c r="I11" s="8">
        <v>0</v>
      </c>
      <c r="J11" s="9">
        <f t="shared" si="0"/>
        <v>15</v>
      </c>
      <c r="K11" s="8">
        <v>6</v>
      </c>
      <c r="L11" s="8">
        <v>13</v>
      </c>
      <c r="M11" s="8">
        <v>0</v>
      </c>
      <c r="N11" s="8">
        <v>0</v>
      </c>
      <c r="O11" s="8">
        <v>2</v>
      </c>
      <c r="P11" s="8">
        <v>4</v>
      </c>
      <c r="Q11" s="8">
        <v>0</v>
      </c>
      <c r="R11" s="8">
        <v>0</v>
      </c>
      <c r="S11" s="10">
        <f t="shared" si="1"/>
        <v>0.23214285714285715</v>
      </c>
      <c r="T11" s="10">
        <f t="shared" si="2"/>
        <v>0.26785714285714285</v>
      </c>
      <c r="U11" s="11">
        <f t="shared" si="3"/>
        <v>0.30645161290322581</v>
      </c>
      <c r="V11" s="12"/>
    </row>
    <row r="12" spans="1:22" ht="15" customHeight="1" x14ac:dyDescent="0.2">
      <c r="A12" s="6" t="s">
        <v>30</v>
      </c>
      <c r="B12" s="7">
        <v>12</v>
      </c>
      <c r="C12" s="8">
        <v>23</v>
      </c>
      <c r="D12" s="8">
        <v>4</v>
      </c>
      <c r="E12" s="8">
        <v>2</v>
      </c>
      <c r="F12" s="8">
        <v>5</v>
      </c>
      <c r="G12" s="8">
        <v>1</v>
      </c>
      <c r="H12" s="8">
        <v>0</v>
      </c>
      <c r="I12" s="8">
        <v>2</v>
      </c>
      <c r="J12" s="9">
        <f t="shared" si="0"/>
        <v>11</v>
      </c>
      <c r="K12" s="8">
        <v>3</v>
      </c>
      <c r="L12" s="8">
        <v>10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10">
        <f t="shared" si="1"/>
        <v>0.17391304347826086</v>
      </c>
      <c r="T12" s="10">
        <f t="shared" si="2"/>
        <v>0.47826086956521741</v>
      </c>
      <c r="U12" s="11">
        <f t="shared" si="3"/>
        <v>0.26923076923076922</v>
      </c>
      <c r="V12" s="12"/>
    </row>
    <row r="13" spans="1:22" ht="15" customHeight="1" x14ac:dyDescent="0.2">
      <c r="A13" s="6" t="s">
        <v>28</v>
      </c>
      <c r="B13" s="7">
        <v>19</v>
      </c>
      <c r="C13" s="8">
        <v>59</v>
      </c>
      <c r="D13" s="8">
        <v>14</v>
      </c>
      <c r="E13" s="8">
        <v>7</v>
      </c>
      <c r="F13" s="8">
        <v>9</v>
      </c>
      <c r="G13" s="8">
        <v>2</v>
      </c>
      <c r="H13" s="8">
        <v>1</v>
      </c>
      <c r="I13" s="8">
        <v>3</v>
      </c>
      <c r="J13" s="9">
        <f t="shared" si="0"/>
        <v>27</v>
      </c>
      <c r="K13" s="8">
        <v>11</v>
      </c>
      <c r="L13" s="8">
        <v>16</v>
      </c>
      <c r="M13" s="8">
        <v>0</v>
      </c>
      <c r="N13" s="8">
        <v>0</v>
      </c>
      <c r="O13" s="8">
        <v>2</v>
      </c>
      <c r="P13" s="8">
        <v>0</v>
      </c>
      <c r="Q13" s="8">
        <v>1</v>
      </c>
      <c r="R13" s="8">
        <v>1</v>
      </c>
      <c r="S13" s="10">
        <f>IF(C13=0,0,D13/C13)</f>
        <v>0.23728813559322035</v>
      </c>
      <c r="T13" s="10">
        <f>IF(C13=0,0,J13/C13)</f>
        <v>0.4576271186440678</v>
      </c>
      <c r="U13" s="11">
        <f t="shared" si="3"/>
        <v>0.35714285714285715</v>
      </c>
      <c r="V13" s="12"/>
    </row>
    <row r="14" spans="1:22" ht="15" customHeight="1" x14ac:dyDescent="0.2">
      <c r="A14" s="6" t="s">
        <v>34</v>
      </c>
      <c r="B14" s="7">
        <v>13</v>
      </c>
      <c r="C14" s="8">
        <v>15</v>
      </c>
      <c r="D14" s="8">
        <v>5</v>
      </c>
      <c r="E14" s="8">
        <v>2</v>
      </c>
      <c r="F14" s="8">
        <v>1</v>
      </c>
      <c r="G14" s="8">
        <v>0</v>
      </c>
      <c r="H14" s="8">
        <v>0</v>
      </c>
      <c r="I14" s="8">
        <v>0</v>
      </c>
      <c r="J14" s="9">
        <f t="shared" si="0"/>
        <v>5</v>
      </c>
      <c r="K14" s="8">
        <v>4</v>
      </c>
      <c r="L14" s="8">
        <v>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0.33333333333333331</v>
      </c>
      <c r="T14" s="10">
        <f>IF(C14=0,0,J14/C14)</f>
        <v>0.33333333333333331</v>
      </c>
      <c r="U14" s="11">
        <f t="shared" si="3"/>
        <v>0.47368421052631576</v>
      </c>
      <c r="V14" s="12"/>
    </row>
    <row r="15" spans="1:22" ht="15" customHeight="1" x14ac:dyDescent="0.2">
      <c r="A15" s="6" t="s">
        <v>20</v>
      </c>
      <c r="B15" s="7">
        <v>18</v>
      </c>
      <c r="C15" s="8">
        <v>51</v>
      </c>
      <c r="D15" s="8">
        <v>8</v>
      </c>
      <c r="E15" s="8">
        <v>4</v>
      </c>
      <c r="F15" s="8">
        <v>3</v>
      </c>
      <c r="G15" s="8">
        <v>4</v>
      </c>
      <c r="H15" s="8">
        <v>1</v>
      </c>
      <c r="I15" s="8">
        <v>1</v>
      </c>
      <c r="J15" s="9">
        <f t="shared" si="0"/>
        <v>17</v>
      </c>
      <c r="K15" s="8">
        <v>5</v>
      </c>
      <c r="L15" s="8">
        <v>15</v>
      </c>
      <c r="M15" s="8">
        <v>0</v>
      </c>
      <c r="N15" s="8">
        <v>0</v>
      </c>
      <c r="O15" s="8">
        <v>1</v>
      </c>
      <c r="P15" s="8">
        <v>2</v>
      </c>
      <c r="Q15" s="8">
        <v>0</v>
      </c>
      <c r="R15" s="8">
        <v>0</v>
      </c>
      <c r="S15" s="10">
        <f t="shared" ref="S15" si="4">IF(C15=0,0,D15/C15)</f>
        <v>0.15686274509803921</v>
      </c>
      <c r="T15" s="10">
        <f t="shared" ref="T15" si="5">IF(C15=0,0,J15/C15)</f>
        <v>0.33333333333333331</v>
      </c>
      <c r="U15" s="11">
        <f t="shared" si="3"/>
        <v>0.23214285714285715</v>
      </c>
      <c r="V15" s="12"/>
    </row>
    <row r="16" spans="1:22" ht="15" customHeight="1" x14ac:dyDescent="0.2">
      <c r="A16" s="6" t="s">
        <v>21</v>
      </c>
      <c r="B16" s="7">
        <v>20</v>
      </c>
      <c r="C16" s="8">
        <v>72</v>
      </c>
      <c r="D16" s="8">
        <v>21</v>
      </c>
      <c r="E16" s="8">
        <v>16</v>
      </c>
      <c r="F16" s="8">
        <v>16</v>
      </c>
      <c r="G16" s="8">
        <v>6</v>
      </c>
      <c r="H16" s="8">
        <v>0</v>
      </c>
      <c r="I16" s="8">
        <v>8</v>
      </c>
      <c r="J16" s="9">
        <f t="shared" si="0"/>
        <v>51</v>
      </c>
      <c r="K16" s="8">
        <v>8</v>
      </c>
      <c r="L16" s="8">
        <v>15</v>
      </c>
      <c r="M16" s="8">
        <v>0</v>
      </c>
      <c r="N16" s="8">
        <v>1</v>
      </c>
      <c r="O16" s="8">
        <v>3</v>
      </c>
      <c r="P16" s="8">
        <v>0</v>
      </c>
      <c r="Q16" s="8">
        <v>0</v>
      </c>
      <c r="R16" s="8">
        <v>0</v>
      </c>
      <c r="S16" s="10">
        <f>IF(C16=0,0,D16/C16)</f>
        <v>0.29166666666666669</v>
      </c>
      <c r="T16" s="10">
        <f>IF(C16=0,0,J16/C16)</f>
        <v>0.70833333333333337</v>
      </c>
      <c r="U16" s="11">
        <f t="shared" si="3"/>
        <v>0.35802469135802467</v>
      </c>
      <c r="V16" s="12"/>
    </row>
    <row r="17" spans="1:22" ht="15" customHeight="1" x14ac:dyDescent="0.2">
      <c r="A17" s="13" t="s">
        <v>40</v>
      </c>
      <c r="B17" s="14">
        <v>7</v>
      </c>
      <c r="C17" s="15">
        <v>11</v>
      </c>
      <c r="D17" s="15">
        <v>3</v>
      </c>
      <c r="E17" s="15">
        <v>2</v>
      </c>
      <c r="F17" s="15">
        <v>0</v>
      </c>
      <c r="G17" s="15">
        <v>2</v>
      </c>
      <c r="H17" s="15">
        <v>0</v>
      </c>
      <c r="I17" s="15">
        <v>0</v>
      </c>
      <c r="J17" s="9">
        <f t="shared" si="0"/>
        <v>5</v>
      </c>
      <c r="K17" s="15">
        <v>4</v>
      </c>
      <c r="L17" s="15">
        <v>2</v>
      </c>
      <c r="M17" s="8">
        <v>0</v>
      </c>
      <c r="N17" s="8">
        <v>0</v>
      </c>
      <c r="O17" s="15">
        <v>0</v>
      </c>
      <c r="P17" s="15">
        <v>2</v>
      </c>
      <c r="Q17" s="8">
        <v>0</v>
      </c>
      <c r="R17" s="8">
        <v>0</v>
      </c>
      <c r="S17" s="10">
        <f>IF(C17=0,0,D17/C17)</f>
        <v>0.27272727272727271</v>
      </c>
      <c r="T17" s="10">
        <f>IF(C17=0,0,J17/C17)</f>
        <v>0.45454545454545453</v>
      </c>
      <c r="U17" s="11">
        <f t="shared" ref="U17" si="6">IF(C17=0,0,(D17+K17)/(C17+K17+N17))</f>
        <v>0.46666666666666667</v>
      </c>
      <c r="V17" s="12"/>
    </row>
    <row r="18" spans="1:22" ht="15" customHeight="1" x14ac:dyDescent="0.2">
      <c r="A18" s="13" t="s">
        <v>41</v>
      </c>
      <c r="B18" s="14">
        <v>3</v>
      </c>
      <c r="C18" s="15">
        <v>2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0"/>
        <v>1</v>
      </c>
      <c r="K18" s="15">
        <v>1</v>
      </c>
      <c r="L18" s="15">
        <v>1</v>
      </c>
      <c r="M18" s="8">
        <v>0</v>
      </c>
      <c r="N18" s="8">
        <v>0</v>
      </c>
      <c r="O18" s="15">
        <v>0</v>
      </c>
      <c r="P18" s="15">
        <v>0</v>
      </c>
      <c r="Q18" s="8">
        <v>0</v>
      </c>
      <c r="R18" s="8">
        <v>0</v>
      </c>
      <c r="S18" s="10">
        <f>IF(C18=0,0,D18/C18)</f>
        <v>0.5</v>
      </c>
      <c r="T18" s="10">
        <f>IF(C18=0,0,J18/C18)</f>
        <v>0.5</v>
      </c>
      <c r="U18" s="11">
        <f t="shared" ref="U18" si="7">IF(C18=0,0,(D18+K18)/(C18+K18+N18))</f>
        <v>0.66666666666666663</v>
      </c>
      <c r="V18" s="12"/>
    </row>
    <row r="19" spans="1:22" ht="15" customHeight="1" x14ac:dyDescent="0.2">
      <c r="A19" s="13" t="s">
        <v>22</v>
      </c>
      <c r="B19" s="14">
        <v>20</v>
      </c>
      <c r="C19" s="15">
        <v>40</v>
      </c>
      <c r="D19" s="15">
        <v>7</v>
      </c>
      <c r="E19" s="15">
        <v>0</v>
      </c>
      <c r="F19" s="15">
        <v>1</v>
      </c>
      <c r="G19" s="15">
        <v>1</v>
      </c>
      <c r="H19" s="15">
        <v>0</v>
      </c>
      <c r="I19" s="15">
        <v>0</v>
      </c>
      <c r="J19" s="9">
        <f t="shared" si="0"/>
        <v>8</v>
      </c>
      <c r="K19" s="15">
        <v>2</v>
      </c>
      <c r="L19" s="15">
        <v>13</v>
      </c>
      <c r="M19" s="15">
        <v>5</v>
      </c>
      <c r="N19" s="15">
        <v>0</v>
      </c>
      <c r="O19" s="15">
        <v>2</v>
      </c>
      <c r="P19" s="15">
        <v>0</v>
      </c>
      <c r="Q19" s="8">
        <v>0</v>
      </c>
      <c r="R19" s="8">
        <v>0</v>
      </c>
      <c r="S19" s="10">
        <f>IF(C19=0,0,D19/C19)</f>
        <v>0.17499999999999999</v>
      </c>
      <c r="T19" s="10">
        <f>IF(C19=0,0,J19/C19)</f>
        <v>0.2</v>
      </c>
      <c r="U19" s="11">
        <f t="shared" si="3"/>
        <v>0.21428571428571427</v>
      </c>
      <c r="V19" s="12"/>
    </row>
    <row r="20" spans="1:22" ht="15" customHeight="1" thickBot="1" x14ac:dyDescent="0.25">
      <c r="A20" s="16" t="s">
        <v>23</v>
      </c>
      <c r="B20" s="17">
        <v>20</v>
      </c>
      <c r="C20" s="17">
        <f t="shared" ref="C20:R20" si="8">SUM(C3:C19)</f>
        <v>660</v>
      </c>
      <c r="D20" s="17">
        <f t="shared" si="8"/>
        <v>146</v>
      </c>
      <c r="E20" s="17">
        <f t="shared" si="8"/>
        <v>68</v>
      </c>
      <c r="F20" s="17">
        <f t="shared" si="8"/>
        <v>68</v>
      </c>
      <c r="G20" s="17">
        <f t="shared" si="8"/>
        <v>25</v>
      </c>
      <c r="H20" s="17">
        <f t="shared" si="8"/>
        <v>4</v>
      </c>
      <c r="I20" s="17">
        <f t="shared" si="8"/>
        <v>23</v>
      </c>
      <c r="J20" s="17">
        <f t="shared" si="8"/>
        <v>248</v>
      </c>
      <c r="K20" s="17">
        <f t="shared" si="8"/>
        <v>76</v>
      </c>
      <c r="L20" s="17">
        <f t="shared" si="8"/>
        <v>175</v>
      </c>
      <c r="M20" s="17">
        <f t="shared" si="8"/>
        <v>6</v>
      </c>
      <c r="N20" s="17">
        <f t="shared" si="8"/>
        <v>3</v>
      </c>
      <c r="O20" s="17">
        <f t="shared" si="8"/>
        <v>17</v>
      </c>
      <c r="P20" s="17">
        <f t="shared" si="8"/>
        <v>14</v>
      </c>
      <c r="Q20" s="17">
        <f t="shared" si="8"/>
        <v>5</v>
      </c>
      <c r="R20" s="17">
        <f t="shared" si="8"/>
        <v>2</v>
      </c>
      <c r="S20" s="18">
        <f t="shared" si="1"/>
        <v>0.22121212121212122</v>
      </c>
      <c r="T20" s="18">
        <f t="shared" si="2"/>
        <v>0.37575757575757573</v>
      </c>
      <c r="U20" s="19">
        <f>IF(C20=0,0,(D20+K20)/(C20+K20+N20))</f>
        <v>0.30040595399188091</v>
      </c>
    </row>
    <row r="21" spans="1:22" ht="15" customHeight="1" x14ac:dyDescent="0.2">
      <c r="A21" s="21"/>
      <c r="S21" s="20"/>
      <c r="T21" s="20"/>
      <c r="U21" s="20"/>
    </row>
    <row r="22" spans="1:22" ht="15" customHeight="1" thickBot="1" x14ac:dyDescent="0.25">
      <c r="A22" t="s">
        <v>42</v>
      </c>
    </row>
    <row r="23" spans="1:22" ht="15" customHeight="1" x14ac:dyDescent="0.2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31</v>
      </c>
      <c r="N23" s="4" t="s">
        <v>32</v>
      </c>
      <c r="O23" s="4" t="s">
        <v>12</v>
      </c>
      <c r="P23" s="4" t="s">
        <v>13</v>
      </c>
      <c r="Q23" s="4" t="s">
        <v>14</v>
      </c>
      <c r="R23" s="4" t="s">
        <v>15</v>
      </c>
      <c r="S23" s="4" t="s">
        <v>16</v>
      </c>
      <c r="T23" s="4" t="s">
        <v>17</v>
      </c>
      <c r="U23" s="5" t="s">
        <v>18</v>
      </c>
    </row>
    <row r="24" spans="1:22" ht="15" customHeight="1" x14ac:dyDescent="0.2">
      <c r="A24" s="6" t="s">
        <v>24</v>
      </c>
      <c r="B24" s="7">
        <f>B3+'Series 1-4'!B22</f>
        <v>32</v>
      </c>
      <c r="C24" s="8">
        <f>C3+'Series 1-4'!C22</f>
        <v>97</v>
      </c>
      <c r="D24" s="8">
        <f>D3+'Series 1-4'!D22</f>
        <v>16</v>
      </c>
      <c r="E24" s="8">
        <f>E3+'Series 1-4'!E22</f>
        <v>8</v>
      </c>
      <c r="F24" s="8">
        <f>F3+'Series 1-4'!F22</f>
        <v>8</v>
      </c>
      <c r="G24" s="8">
        <f>G3+'Series 1-4'!G22</f>
        <v>4</v>
      </c>
      <c r="H24" s="8">
        <f>H3+'Series 1-4'!H22</f>
        <v>1</v>
      </c>
      <c r="I24" s="8">
        <f>I3+'Series 1-4'!I22</f>
        <v>4</v>
      </c>
      <c r="J24" s="9">
        <f t="shared" ref="J24:J26" si="9">D24+G24+2*H24+3*I24</f>
        <v>34</v>
      </c>
      <c r="K24" s="8">
        <f>K3+'Series 1-4'!K22</f>
        <v>17</v>
      </c>
      <c r="L24" s="8">
        <f>L3+'Series 1-4'!L22</f>
        <v>24</v>
      </c>
      <c r="M24" s="8">
        <f>M3+'Series 1-4'!M22</f>
        <v>0</v>
      </c>
      <c r="N24" s="8">
        <f>N3+'Series 1-4'!N22</f>
        <v>0</v>
      </c>
      <c r="O24" s="8">
        <f>O3+'Series 1-4'!O22</f>
        <v>7</v>
      </c>
      <c r="P24" s="8">
        <f>P3+'Series 1-4'!P22</f>
        <v>1</v>
      </c>
      <c r="Q24" s="8">
        <f>Q3+'Series 1-4'!Q22</f>
        <v>0</v>
      </c>
      <c r="R24" s="8">
        <f>R3+'Series 1-4'!R22</f>
        <v>0</v>
      </c>
      <c r="S24" s="10">
        <f t="shared" ref="S24" si="10">IF(C24=0,0,D24/C24)</f>
        <v>0.16494845360824742</v>
      </c>
      <c r="T24" s="10">
        <f t="shared" ref="T24" si="11">IF(C24=0,0,J24/C24)</f>
        <v>0.35051546391752575</v>
      </c>
      <c r="U24" s="11">
        <f>IF(C24=0,0,(D24+K24)/(C24+K24+N24))</f>
        <v>0.28947368421052633</v>
      </c>
      <c r="V24" s="12"/>
    </row>
    <row r="25" spans="1:22" ht="15" customHeight="1" x14ac:dyDescent="0.2">
      <c r="A25" s="6" t="s">
        <v>25</v>
      </c>
      <c r="B25" s="7">
        <f>B4+'Series 1-4'!B23</f>
        <v>15</v>
      </c>
      <c r="C25" s="8">
        <f>C4+'Series 1-4'!C23</f>
        <v>43</v>
      </c>
      <c r="D25" s="8">
        <f>D4+'Series 1-4'!D23</f>
        <v>6</v>
      </c>
      <c r="E25" s="8">
        <f>E4+'Series 1-4'!E23</f>
        <v>5</v>
      </c>
      <c r="F25" s="8">
        <f>F4+'Series 1-4'!F23</f>
        <v>6</v>
      </c>
      <c r="G25" s="8">
        <f>G4+'Series 1-4'!G23</f>
        <v>3</v>
      </c>
      <c r="H25" s="8">
        <f>H4+'Series 1-4'!H23</f>
        <v>0</v>
      </c>
      <c r="I25" s="8">
        <f>I4+'Series 1-4'!I23</f>
        <v>2</v>
      </c>
      <c r="J25" s="9">
        <f t="shared" si="9"/>
        <v>15</v>
      </c>
      <c r="K25" s="8">
        <f>K4+'Series 1-4'!K23</f>
        <v>3</v>
      </c>
      <c r="L25" s="8">
        <f>L4+'Series 1-4'!L23</f>
        <v>11</v>
      </c>
      <c r="M25" s="8">
        <f>M4+'Series 1-4'!M23</f>
        <v>0</v>
      </c>
      <c r="N25" s="8">
        <f>N4+'Series 1-4'!N23</f>
        <v>0</v>
      </c>
      <c r="O25" s="8">
        <f>O4+'Series 1-4'!O23</f>
        <v>2</v>
      </c>
      <c r="P25" s="8">
        <f>P4+'Series 1-4'!P23</f>
        <v>1</v>
      </c>
      <c r="Q25" s="8">
        <f>Q4+'Series 1-4'!Q23</f>
        <v>0</v>
      </c>
      <c r="R25" s="8">
        <f>R4+'Series 1-4'!R23</f>
        <v>0</v>
      </c>
      <c r="S25" s="10">
        <f>IF(C25=0,0,D25/C25)</f>
        <v>0.13953488372093023</v>
      </c>
      <c r="T25" s="10">
        <f>IF(C25=0,0,J25/C25)</f>
        <v>0.34883720930232559</v>
      </c>
      <c r="U25" s="11">
        <f t="shared" ref="U25:U40" si="12">IF(C25=0,0,(D25+K25)/(C25+K25+N25))</f>
        <v>0.19565217391304349</v>
      </c>
      <c r="V25" s="12"/>
    </row>
    <row r="26" spans="1:22" ht="15" customHeight="1" x14ac:dyDescent="0.2">
      <c r="A26" s="6" t="s">
        <v>26</v>
      </c>
      <c r="B26" s="7">
        <f>B5+'Series 1-4'!B24</f>
        <v>17</v>
      </c>
      <c r="C26" s="8">
        <f>C5+'Series 1-4'!C24</f>
        <v>30</v>
      </c>
      <c r="D26" s="8">
        <f>D5+'Series 1-4'!D24</f>
        <v>8</v>
      </c>
      <c r="E26" s="8">
        <f>E5+'Series 1-4'!E24</f>
        <v>4</v>
      </c>
      <c r="F26" s="8">
        <f>F5+'Series 1-4'!F24</f>
        <v>6</v>
      </c>
      <c r="G26" s="8">
        <f>G5+'Series 1-4'!G24</f>
        <v>1</v>
      </c>
      <c r="H26" s="8">
        <f>H5+'Series 1-4'!H24</f>
        <v>0</v>
      </c>
      <c r="I26" s="8">
        <f>I5+'Series 1-4'!I24</f>
        <v>0</v>
      </c>
      <c r="J26" s="9">
        <f t="shared" si="9"/>
        <v>9</v>
      </c>
      <c r="K26" s="8">
        <f>K5+'Series 1-4'!K24</f>
        <v>9</v>
      </c>
      <c r="L26" s="8">
        <f>L5+'Series 1-4'!L24</f>
        <v>7</v>
      </c>
      <c r="M26" s="8">
        <f>M5+'Series 1-4'!M24</f>
        <v>0</v>
      </c>
      <c r="N26" s="8">
        <f>N5+'Series 1-4'!N24</f>
        <v>0</v>
      </c>
      <c r="O26" s="8">
        <f>O5+'Series 1-4'!O24</f>
        <v>1</v>
      </c>
      <c r="P26" s="8">
        <f>P5+'Series 1-4'!P24</f>
        <v>0</v>
      </c>
      <c r="Q26" s="8">
        <f>Q5+'Series 1-4'!Q24</f>
        <v>0</v>
      </c>
      <c r="R26" s="8">
        <f>R5+'Series 1-4'!R24</f>
        <v>0</v>
      </c>
      <c r="S26" s="10">
        <f t="shared" ref="S26:S35" si="13">IF(C26=0,0,D26/C26)</f>
        <v>0.26666666666666666</v>
      </c>
      <c r="T26" s="10">
        <f t="shared" ref="T26:T35" si="14">IF(C26=0,0,J26/C26)</f>
        <v>0.3</v>
      </c>
      <c r="U26" s="11">
        <f t="shared" si="12"/>
        <v>0.4358974358974359</v>
      </c>
      <c r="V26" s="12"/>
    </row>
    <row r="27" spans="1:22" ht="15" customHeight="1" x14ac:dyDescent="0.2">
      <c r="A27" s="6" t="s">
        <v>36</v>
      </c>
      <c r="B27" s="7">
        <f>B6+'Series 1-4'!B25</f>
        <v>29</v>
      </c>
      <c r="C27" s="8">
        <f>C6+'Series 1-4'!C25</f>
        <v>71</v>
      </c>
      <c r="D27" s="8">
        <f>D6+'Series 1-4'!D25</f>
        <v>17</v>
      </c>
      <c r="E27" s="8">
        <f>E6+'Series 1-4'!E25</f>
        <v>9</v>
      </c>
      <c r="F27" s="8">
        <f>F6+'Series 1-4'!F25</f>
        <v>14</v>
      </c>
      <c r="G27" s="8">
        <f>G6+'Series 1-4'!G25</f>
        <v>3</v>
      </c>
      <c r="H27" s="8">
        <f>H6+'Series 1-4'!H25</f>
        <v>1</v>
      </c>
      <c r="I27" s="8">
        <f>I6+'Series 1-4'!I25</f>
        <v>3</v>
      </c>
      <c r="J27" s="9">
        <f>D27+G27+2*H27+3*I27</f>
        <v>31</v>
      </c>
      <c r="K27" s="8">
        <f>K6+'Series 1-4'!K25</f>
        <v>9</v>
      </c>
      <c r="L27" s="8">
        <f>L6+'Series 1-4'!L25</f>
        <v>15</v>
      </c>
      <c r="M27" s="8">
        <f>M6+'Series 1-4'!M25</f>
        <v>0</v>
      </c>
      <c r="N27" s="8">
        <f>N6+'Series 1-4'!N25</f>
        <v>2</v>
      </c>
      <c r="O27" s="8">
        <f>O6+'Series 1-4'!O25</f>
        <v>5</v>
      </c>
      <c r="P27" s="8">
        <f>P6+'Series 1-4'!P25</f>
        <v>5</v>
      </c>
      <c r="Q27" s="8">
        <f>Q6+'Series 1-4'!Q25</f>
        <v>0</v>
      </c>
      <c r="R27" s="8">
        <f>R6+'Series 1-4'!R25</f>
        <v>0</v>
      </c>
      <c r="S27" s="10">
        <f t="shared" si="13"/>
        <v>0.23943661971830985</v>
      </c>
      <c r="T27" s="10">
        <f t="shared" si="14"/>
        <v>0.43661971830985913</v>
      </c>
      <c r="U27" s="11">
        <f t="shared" si="12"/>
        <v>0.31707317073170732</v>
      </c>
      <c r="V27" s="12"/>
    </row>
    <row r="28" spans="1:22" ht="15" customHeight="1" x14ac:dyDescent="0.2">
      <c r="A28" s="6" t="s">
        <v>19</v>
      </c>
      <c r="B28" s="7">
        <f>B7+'Series 1-4'!B26</f>
        <v>39</v>
      </c>
      <c r="C28" s="8">
        <f>C7+'Series 1-4'!C26</f>
        <v>153</v>
      </c>
      <c r="D28" s="8">
        <f>D7+'Series 1-4'!D26</f>
        <v>37</v>
      </c>
      <c r="E28" s="8">
        <f>E7+'Series 1-4'!E26</f>
        <v>22</v>
      </c>
      <c r="F28" s="8">
        <f>F7+'Series 1-4'!F26</f>
        <v>4</v>
      </c>
      <c r="G28" s="8">
        <f>G7+'Series 1-4'!G26</f>
        <v>3</v>
      </c>
      <c r="H28" s="8">
        <f>H7+'Series 1-4'!H26</f>
        <v>2</v>
      </c>
      <c r="I28" s="8">
        <f>I7+'Series 1-4'!I26</f>
        <v>1</v>
      </c>
      <c r="J28" s="9">
        <f t="shared" ref="J28:J40" si="15">D28+G28+2*H28+3*I28</f>
        <v>47</v>
      </c>
      <c r="K28" s="8">
        <f>K7+'Series 1-4'!K26</f>
        <v>16</v>
      </c>
      <c r="L28" s="8">
        <f>L7+'Series 1-4'!L26</f>
        <v>25</v>
      </c>
      <c r="M28" s="8">
        <f>M7+'Series 1-4'!M26</f>
        <v>1</v>
      </c>
      <c r="N28" s="8">
        <f>N7+'Series 1-4'!N26</f>
        <v>0</v>
      </c>
      <c r="O28" s="8">
        <f>O7+'Series 1-4'!O26</f>
        <v>1</v>
      </c>
      <c r="P28" s="8">
        <f>P7+'Series 1-4'!P26</f>
        <v>3</v>
      </c>
      <c r="Q28" s="8">
        <f>Q7+'Series 1-4'!Q26</f>
        <v>9</v>
      </c>
      <c r="R28" s="8">
        <f>R7+'Series 1-4'!R26</f>
        <v>1</v>
      </c>
      <c r="S28" s="10">
        <f t="shared" si="13"/>
        <v>0.24183006535947713</v>
      </c>
      <c r="T28" s="10">
        <f t="shared" si="14"/>
        <v>0.30718954248366015</v>
      </c>
      <c r="U28" s="11">
        <f t="shared" si="12"/>
        <v>0.31360946745562129</v>
      </c>
      <c r="V28" s="12"/>
    </row>
    <row r="29" spans="1:22" ht="15" customHeight="1" x14ac:dyDescent="0.2">
      <c r="A29" s="6" t="s">
        <v>33</v>
      </c>
      <c r="B29" s="7">
        <f>B8+'Series 1-4'!B27</f>
        <v>31</v>
      </c>
      <c r="C29" s="8">
        <f>C8+'Series 1-4'!C27</f>
        <v>61</v>
      </c>
      <c r="D29" s="8">
        <f>D8+'Series 1-4'!D27</f>
        <v>19</v>
      </c>
      <c r="E29" s="8">
        <f>E8+'Series 1-4'!E27</f>
        <v>4</v>
      </c>
      <c r="F29" s="8">
        <f>F8+'Series 1-4'!F27</f>
        <v>6</v>
      </c>
      <c r="G29" s="8">
        <f>G8+'Series 1-4'!G27</f>
        <v>1</v>
      </c>
      <c r="H29" s="8">
        <f>H8+'Series 1-4'!H27</f>
        <v>0</v>
      </c>
      <c r="I29" s="8">
        <f>I8+'Series 1-4'!I27</f>
        <v>3</v>
      </c>
      <c r="J29" s="9">
        <f t="shared" si="15"/>
        <v>29</v>
      </c>
      <c r="K29" s="8">
        <f>K8+'Series 1-4'!K27</f>
        <v>6</v>
      </c>
      <c r="L29" s="8">
        <f>L8+'Series 1-4'!L27</f>
        <v>15</v>
      </c>
      <c r="M29" s="8">
        <f>M8+'Series 1-4'!M27</f>
        <v>1</v>
      </c>
      <c r="N29" s="8">
        <f>N8+'Series 1-4'!N27</f>
        <v>0</v>
      </c>
      <c r="O29" s="8">
        <f>O8+'Series 1-4'!O27</f>
        <v>1</v>
      </c>
      <c r="P29" s="8">
        <f>P8+'Series 1-4'!P27</f>
        <v>1</v>
      </c>
      <c r="Q29" s="8">
        <f>Q8+'Series 1-4'!Q27</f>
        <v>0</v>
      </c>
      <c r="R29" s="8">
        <f>R8+'Series 1-4'!R27</f>
        <v>1</v>
      </c>
      <c r="S29" s="10">
        <f t="shared" si="13"/>
        <v>0.31147540983606559</v>
      </c>
      <c r="T29" s="10">
        <f t="shared" si="14"/>
        <v>0.47540983606557374</v>
      </c>
      <c r="U29" s="11">
        <f t="shared" si="12"/>
        <v>0.37313432835820898</v>
      </c>
      <c r="V29" s="12"/>
    </row>
    <row r="30" spans="1:22" ht="15" customHeight="1" x14ac:dyDescent="0.2">
      <c r="A30" s="6" t="s">
        <v>35</v>
      </c>
      <c r="B30" s="7">
        <f>B9+'Series 1-4'!B28</f>
        <v>35</v>
      </c>
      <c r="C30" s="8">
        <f>C9+'Series 1-4'!C28</f>
        <v>103</v>
      </c>
      <c r="D30" s="8">
        <f>D9+'Series 1-4'!D28</f>
        <v>25</v>
      </c>
      <c r="E30" s="8">
        <f>E9+'Series 1-4'!E28</f>
        <v>6</v>
      </c>
      <c r="F30" s="8">
        <f>F9+'Series 1-4'!F28</f>
        <v>14</v>
      </c>
      <c r="G30" s="8">
        <f>G9+'Series 1-4'!G28</f>
        <v>4</v>
      </c>
      <c r="H30" s="8">
        <f>H9+'Series 1-4'!H28</f>
        <v>0</v>
      </c>
      <c r="I30" s="8">
        <f>I9+'Series 1-4'!I28</f>
        <v>1</v>
      </c>
      <c r="J30" s="9">
        <f t="shared" si="15"/>
        <v>32</v>
      </c>
      <c r="K30" s="8">
        <f>K9+'Series 1-4'!K28</f>
        <v>12</v>
      </c>
      <c r="L30" s="8">
        <f>L9+'Series 1-4'!L28</f>
        <v>34</v>
      </c>
      <c r="M30" s="8">
        <f>M9+'Series 1-4'!M28</f>
        <v>0</v>
      </c>
      <c r="N30" s="8">
        <f>N9+'Series 1-4'!N28</f>
        <v>0</v>
      </c>
      <c r="O30" s="8">
        <f>O9+'Series 1-4'!O28</f>
        <v>2</v>
      </c>
      <c r="P30" s="8">
        <f>P9+'Series 1-4'!P28</f>
        <v>4</v>
      </c>
      <c r="Q30" s="8">
        <f>Q9+'Series 1-4'!Q28</f>
        <v>0</v>
      </c>
      <c r="R30" s="8">
        <f>R9+'Series 1-4'!R28</f>
        <v>0</v>
      </c>
      <c r="S30" s="10">
        <f t="shared" si="13"/>
        <v>0.24271844660194175</v>
      </c>
      <c r="T30" s="10">
        <f t="shared" si="14"/>
        <v>0.31067961165048541</v>
      </c>
      <c r="U30" s="11">
        <f t="shared" si="12"/>
        <v>0.32173913043478258</v>
      </c>
      <c r="V30" s="12"/>
    </row>
    <row r="31" spans="1:22" ht="15" customHeight="1" x14ac:dyDescent="0.2">
      <c r="A31" s="6" t="s">
        <v>27</v>
      </c>
      <c r="B31" s="7">
        <f>B10+'Series 1-4'!B29</f>
        <v>32</v>
      </c>
      <c r="C31" s="8">
        <f>C10+'Series 1-4'!C29</f>
        <v>71</v>
      </c>
      <c r="D31" s="8">
        <f>D10+'Series 1-4'!D29</f>
        <v>19</v>
      </c>
      <c r="E31" s="8">
        <f>E10+'Series 1-4'!E29</f>
        <v>7</v>
      </c>
      <c r="F31" s="8">
        <f>F10+'Series 1-4'!F29</f>
        <v>11</v>
      </c>
      <c r="G31" s="8">
        <f>G10+'Series 1-4'!G29</f>
        <v>1</v>
      </c>
      <c r="H31" s="8">
        <f>H10+'Series 1-4'!H29</f>
        <v>0</v>
      </c>
      <c r="I31" s="8">
        <f>I10+'Series 1-4'!I29</f>
        <v>3</v>
      </c>
      <c r="J31" s="9">
        <f t="shared" si="15"/>
        <v>29</v>
      </c>
      <c r="K31" s="8">
        <f>K10+'Series 1-4'!K29</f>
        <v>4</v>
      </c>
      <c r="L31" s="8">
        <f>L10+'Series 1-4'!L29</f>
        <v>16</v>
      </c>
      <c r="M31" s="8">
        <f>M10+'Series 1-4'!M29</f>
        <v>0</v>
      </c>
      <c r="N31" s="8">
        <f>N10+'Series 1-4'!N29</f>
        <v>2</v>
      </c>
      <c r="O31" s="8">
        <f>O10+'Series 1-4'!O29</f>
        <v>2</v>
      </c>
      <c r="P31" s="8">
        <f>P10+'Series 1-4'!P29</f>
        <v>0</v>
      </c>
      <c r="Q31" s="8">
        <f>Q10+'Series 1-4'!Q29</f>
        <v>0</v>
      </c>
      <c r="R31" s="8">
        <f>R10+'Series 1-4'!R29</f>
        <v>0</v>
      </c>
      <c r="S31" s="10">
        <f t="shared" si="13"/>
        <v>0.26760563380281688</v>
      </c>
      <c r="T31" s="10">
        <f t="shared" si="14"/>
        <v>0.40845070422535212</v>
      </c>
      <c r="U31" s="11">
        <f t="shared" si="12"/>
        <v>0.29870129870129869</v>
      </c>
      <c r="V31" s="12"/>
    </row>
    <row r="32" spans="1:22" ht="15" customHeight="1" x14ac:dyDescent="0.2">
      <c r="A32" s="6" t="s">
        <v>29</v>
      </c>
      <c r="B32" s="7">
        <f>B11+'Series 1-4'!B30</f>
        <v>37</v>
      </c>
      <c r="C32" s="8">
        <f>C11+'Series 1-4'!C30</f>
        <v>122</v>
      </c>
      <c r="D32" s="8">
        <f>D11+'Series 1-4'!D30</f>
        <v>28</v>
      </c>
      <c r="E32" s="8">
        <f>E11+'Series 1-4'!E30</f>
        <v>8</v>
      </c>
      <c r="F32" s="8">
        <f>F11+'Series 1-4'!F30</f>
        <v>8</v>
      </c>
      <c r="G32" s="8">
        <f>G11+'Series 1-4'!G30</f>
        <v>5</v>
      </c>
      <c r="H32" s="8">
        <f>H11+'Series 1-4'!H30</f>
        <v>0</v>
      </c>
      <c r="I32" s="8">
        <f>I11+'Series 1-4'!I30</f>
        <v>0</v>
      </c>
      <c r="J32" s="9">
        <f t="shared" si="15"/>
        <v>33</v>
      </c>
      <c r="K32" s="8">
        <f>K11+'Series 1-4'!K30</f>
        <v>15</v>
      </c>
      <c r="L32" s="8">
        <f>L11+'Series 1-4'!L30</f>
        <v>30</v>
      </c>
      <c r="M32" s="8">
        <f>M11+'Series 1-4'!M30</f>
        <v>0</v>
      </c>
      <c r="N32" s="8">
        <f>N11+'Series 1-4'!N30</f>
        <v>2</v>
      </c>
      <c r="O32" s="8">
        <f>O11+'Series 1-4'!O30</f>
        <v>3</v>
      </c>
      <c r="P32" s="8">
        <f>P11+'Series 1-4'!P30</f>
        <v>5</v>
      </c>
      <c r="Q32" s="8">
        <f>Q11+'Series 1-4'!Q30</f>
        <v>0</v>
      </c>
      <c r="R32" s="8">
        <f>R11+'Series 1-4'!R30</f>
        <v>0</v>
      </c>
      <c r="S32" s="10">
        <f t="shared" si="13"/>
        <v>0.22950819672131148</v>
      </c>
      <c r="T32" s="10">
        <f t="shared" si="14"/>
        <v>0.27049180327868855</v>
      </c>
      <c r="U32" s="11">
        <f t="shared" si="12"/>
        <v>0.30935251798561153</v>
      </c>
      <c r="V32" s="12"/>
    </row>
    <row r="33" spans="1:22" ht="15" customHeight="1" x14ac:dyDescent="0.2">
      <c r="A33" s="6" t="s">
        <v>30</v>
      </c>
      <c r="B33" s="7">
        <f>B12+'Series 1-4'!B31</f>
        <v>27</v>
      </c>
      <c r="C33" s="8">
        <f>C12+'Series 1-4'!C31</f>
        <v>69</v>
      </c>
      <c r="D33" s="8">
        <f>D12+'Series 1-4'!D31</f>
        <v>13</v>
      </c>
      <c r="E33" s="8">
        <f>E12+'Series 1-4'!E31</f>
        <v>8</v>
      </c>
      <c r="F33" s="8">
        <f>F12+'Series 1-4'!F31</f>
        <v>13</v>
      </c>
      <c r="G33" s="8">
        <f>G12+'Series 1-4'!G31</f>
        <v>3</v>
      </c>
      <c r="H33" s="8">
        <f>H12+'Series 1-4'!H31</f>
        <v>0</v>
      </c>
      <c r="I33" s="8">
        <f>I12+'Series 1-4'!I31</f>
        <v>6</v>
      </c>
      <c r="J33" s="9">
        <f t="shared" si="15"/>
        <v>34</v>
      </c>
      <c r="K33" s="8">
        <f>K12+'Series 1-4'!K31</f>
        <v>9</v>
      </c>
      <c r="L33" s="8">
        <f>L12+'Series 1-4'!L31</f>
        <v>28</v>
      </c>
      <c r="M33" s="8">
        <f>M12+'Series 1-4'!M31</f>
        <v>0</v>
      </c>
      <c r="N33" s="8">
        <f>N12+'Series 1-4'!N31</f>
        <v>0</v>
      </c>
      <c r="O33" s="8">
        <f>O12+'Series 1-4'!O31</f>
        <v>0</v>
      </c>
      <c r="P33" s="8">
        <f>P12+'Series 1-4'!P31</f>
        <v>1</v>
      </c>
      <c r="Q33" s="8">
        <f>Q12+'Series 1-4'!Q31</f>
        <v>1</v>
      </c>
      <c r="R33" s="8">
        <f>R12+'Series 1-4'!R31</f>
        <v>1</v>
      </c>
      <c r="S33" s="10">
        <f t="shared" si="13"/>
        <v>0.18840579710144928</v>
      </c>
      <c r="T33" s="10">
        <f t="shared" si="14"/>
        <v>0.49275362318840582</v>
      </c>
      <c r="U33" s="11">
        <f t="shared" si="12"/>
        <v>0.28205128205128205</v>
      </c>
      <c r="V33" s="12"/>
    </row>
    <row r="34" spans="1:22" ht="15" customHeight="1" x14ac:dyDescent="0.2">
      <c r="A34" s="6" t="s">
        <v>28</v>
      </c>
      <c r="B34" s="7">
        <f>B13+'Series 1-4'!B32</f>
        <v>35</v>
      </c>
      <c r="C34" s="8">
        <f>C13+'Series 1-4'!C32</f>
        <v>115</v>
      </c>
      <c r="D34" s="8">
        <f>D13+'Series 1-4'!D32</f>
        <v>27</v>
      </c>
      <c r="E34" s="8">
        <f>E13+'Series 1-4'!E32</f>
        <v>17</v>
      </c>
      <c r="F34" s="8">
        <f>F13+'Series 1-4'!F32</f>
        <v>13</v>
      </c>
      <c r="G34" s="8">
        <f>G13+'Series 1-4'!G32</f>
        <v>3</v>
      </c>
      <c r="H34" s="8">
        <f>H13+'Series 1-4'!H32</f>
        <v>1</v>
      </c>
      <c r="I34" s="8">
        <f>I13+'Series 1-4'!I32</f>
        <v>5</v>
      </c>
      <c r="J34" s="9">
        <f t="shared" si="15"/>
        <v>47</v>
      </c>
      <c r="K34" s="8">
        <f>K13+'Series 1-4'!K32</f>
        <v>16</v>
      </c>
      <c r="L34" s="8">
        <f>L13+'Series 1-4'!L32</f>
        <v>33</v>
      </c>
      <c r="M34" s="8">
        <f>M13+'Series 1-4'!M32</f>
        <v>0</v>
      </c>
      <c r="N34" s="8">
        <f>N13+'Series 1-4'!N32</f>
        <v>0</v>
      </c>
      <c r="O34" s="8">
        <f>O13+'Series 1-4'!O32</f>
        <v>2</v>
      </c>
      <c r="P34" s="8">
        <f>P13+'Series 1-4'!P32</f>
        <v>0</v>
      </c>
      <c r="Q34" s="8">
        <f>Q13+'Series 1-4'!Q32</f>
        <v>2</v>
      </c>
      <c r="R34" s="8">
        <f>R13+'Series 1-4'!R32</f>
        <v>2</v>
      </c>
      <c r="S34" s="10">
        <f t="shared" si="13"/>
        <v>0.23478260869565218</v>
      </c>
      <c r="T34" s="10">
        <f t="shared" si="14"/>
        <v>0.40869565217391307</v>
      </c>
      <c r="U34" s="11">
        <f t="shared" si="12"/>
        <v>0.3282442748091603</v>
      </c>
      <c r="V34" s="12"/>
    </row>
    <row r="35" spans="1:22" ht="15" customHeight="1" x14ac:dyDescent="0.2">
      <c r="A35" s="6" t="s">
        <v>34</v>
      </c>
      <c r="B35" s="7">
        <f>B14+'Series 1-4'!B33</f>
        <v>29</v>
      </c>
      <c r="C35" s="8">
        <f>C14+'Series 1-4'!C33</f>
        <v>40</v>
      </c>
      <c r="D35" s="8">
        <f>D14+'Series 1-4'!D33</f>
        <v>10</v>
      </c>
      <c r="E35" s="8">
        <f>E14+'Series 1-4'!E33</f>
        <v>4</v>
      </c>
      <c r="F35" s="8">
        <f>F14+'Series 1-4'!F33</f>
        <v>2</v>
      </c>
      <c r="G35" s="8">
        <f>G14+'Series 1-4'!G33</f>
        <v>0</v>
      </c>
      <c r="H35" s="8">
        <f>H14+'Series 1-4'!H33</f>
        <v>0</v>
      </c>
      <c r="I35" s="8">
        <f>I14+'Series 1-4'!I33</f>
        <v>1</v>
      </c>
      <c r="J35" s="9">
        <f t="shared" si="15"/>
        <v>13</v>
      </c>
      <c r="K35" s="8">
        <f>K14+'Series 1-4'!K33</f>
        <v>6</v>
      </c>
      <c r="L35" s="8">
        <f>L14+'Series 1-4'!L33</f>
        <v>8</v>
      </c>
      <c r="M35" s="8">
        <f>M14+'Series 1-4'!M33</f>
        <v>0</v>
      </c>
      <c r="N35" s="8">
        <f>N14+'Series 1-4'!N33</f>
        <v>0</v>
      </c>
      <c r="O35" s="8">
        <f>O14+'Series 1-4'!O33</f>
        <v>0</v>
      </c>
      <c r="P35" s="8">
        <f>P14+'Series 1-4'!P33</f>
        <v>0</v>
      </c>
      <c r="Q35" s="8">
        <f>Q14+'Series 1-4'!Q33</f>
        <v>0</v>
      </c>
      <c r="R35" s="8">
        <f>R14+'Series 1-4'!R33</f>
        <v>0</v>
      </c>
      <c r="S35" s="10">
        <f t="shared" si="13"/>
        <v>0.25</v>
      </c>
      <c r="T35" s="10">
        <f t="shared" si="14"/>
        <v>0.32500000000000001</v>
      </c>
      <c r="U35" s="11">
        <f t="shared" si="12"/>
        <v>0.34782608695652173</v>
      </c>
      <c r="V35" s="12"/>
    </row>
    <row r="36" spans="1:22" ht="15" customHeight="1" x14ac:dyDescent="0.2">
      <c r="A36" s="6" t="s">
        <v>20</v>
      </c>
      <c r="B36" s="7">
        <f>B15+'Series 1-4'!B34</f>
        <v>32</v>
      </c>
      <c r="C36" s="8">
        <f>C15+'Series 1-4'!C34</f>
        <v>93</v>
      </c>
      <c r="D36" s="8">
        <f>D15+'Series 1-4'!D34</f>
        <v>16</v>
      </c>
      <c r="E36" s="8">
        <f>E15+'Series 1-4'!E34</f>
        <v>7</v>
      </c>
      <c r="F36" s="8">
        <f>F15+'Series 1-4'!F34</f>
        <v>8</v>
      </c>
      <c r="G36" s="8">
        <f>G15+'Series 1-4'!G34</f>
        <v>6</v>
      </c>
      <c r="H36" s="8">
        <f>H15+'Series 1-4'!H34</f>
        <v>1</v>
      </c>
      <c r="I36" s="8">
        <f>I15+'Series 1-4'!I34</f>
        <v>3</v>
      </c>
      <c r="J36" s="9">
        <f t="shared" si="15"/>
        <v>33</v>
      </c>
      <c r="K36" s="8">
        <f>K15+'Series 1-4'!K34</f>
        <v>9</v>
      </c>
      <c r="L36" s="8">
        <f>L15+'Series 1-4'!L34</f>
        <v>29</v>
      </c>
      <c r="M36" s="8">
        <f>M15+'Series 1-4'!M34</f>
        <v>0</v>
      </c>
      <c r="N36" s="8">
        <f>N15+'Series 1-4'!N34</f>
        <v>0</v>
      </c>
      <c r="O36" s="8">
        <f>O15+'Series 1-4'!O34</f>
        <v>3</v>
      </c>
      <c r="P36" s="8">
        <f>P15+'Series 1-4'!P34</f>
        <v>3</v>
      </c>
      <c r="Q36" s="8">
        <f>Q15+'Series 1-4'!Q34</f>
        <v>1</v>
      </c>
      <c r="R36" s="8">
        <f>R15+'Series 1-4'!R34</f>
        <v>1</v>
      </c>
      <c r="S36" s="10">
        <f>IF(C36=0,0,D36/C36)</f>
        <v>0.17204301075268819</v>
      </c>
      <c r="T36" s="10">
        <f>IF(C36=0,0,J36/C36)</f>
        <v>0.35483870967741937</v>
      </c>
      <c r="U36" s="11">
        <f t="shared" si="12"/>
        <v>0.24509803921568626</v>
      </c>
      <c r="V36" s="12"/>
    </row>
    <row r="37" spans="1:22" ht="15" customHeight="1" x14ac:dyDescent="0.2">
      <c r="A37" s="6" t="s">
        <v>21</v>
      </c>
      <c r="B37" s="7">
        <f>B16+'Series 1-4'!B35</f>
        <v>40</v>
      </c>
      <c r="C37" s="8">
        <f>C16+'Series 1-4'!C35</f>
        <v>149</v>
      </c>
      <c r="D37" s="8">
        <f>D16+'Series 1-4'!D35</f>
        <v>39</v>
      </c>
      <c r="E37" s="8">
        <f>E16+'Series 1-4'!E35</f>
        <v>29</v>
      </c>
      <c r="F37" s="8">
        <f>F16+'Series 1-4'!F35</f>
        <v>22</v>
      </c>
      <c r="G37" s="8">
        <f>G16+'Series 1-4'!G35</f>
        <v>13</v>
      </c>
      <c r="H37" s="8">
        <f>H16+'Series 1-4'!H35</f>
        <v>0</v>
      </c>
      <c r="I37" s="8">
        <f>I16+'Series 1-4'!I35</f>
        <v>11</v>
      </c>
      <c r="J37" s="9">
        <f t="shared" si="15"/>
        <v>85</v>
      </c>
      <c r="K37" s="8">
        <f>K16+'Series 1-4'!K35</f>
        <v>20</v>
      </c>
      <c r="L37" s="8">
        <f>L16+'Series 1-4'!L35</f>
        <v>44</v>
      </c>
      <c r="M37" s="8">
        <f>M16+'Series 1-4'!M35</f>
        <v>0</v>
      </c>
      <c r="N37" s="8">
        <f>N16+'Series 1-4'!N35</f>
        <v>1</v>
      </c>
      <c r="O37" s="8">
        <f>O16+'Series 1-4'!O35</f>
        <v>5</v>
      </c>
      <c r="P37" s="8">
        <f>P16+'Series 1-4'!P35</f>
        <v>0</v>
      </c>
      <c r="Q37" s="8">
        <f>Q16+'Series 1-4'!Q35</f>
        <v>0</v>
      </c>
      <c r="R37" s="8">
        <f>R16+'Series 1-4'!R35</f>
        <v>0</v>
      </c>
      <c r="S37" s="10">
        <f t="shared" ref="S37" si="16">IF(C37=0,0,D37/C37)</f>
        <v>0.26174496644295303</v>
      </c>
      <c r="T37" s="10">
        <f t="shared" ref="T37" si="17">IF(C37=0,0,J37/C37)</f>
        <v>0.57046979865771807</v>
      </c>
      <c r="U37" s="11">
        <f t="shared" si="12"/>
        <v>0.34705882352941175</v>
      </c>
      <c r="V37" s="12"/>
    </row>
    <row r="38" spans="1:22" ht="15" customHeight="1" x14ac:dyDescent="0.2">
      <c r="A38" s="13" t="s">
        <v>40</v>
      </c>
      <c r="B38" s="14">
        <f>B17</f>
        <v>7</v>
      </c>
      <c r="C38" s="15">
        <f t="shared" ref="C38:I38" si="18">C17</f>
        <v>11</v>
      </c>
      <c r="D38" s="15">
        <f t="shared" si="18"/>
        <v>3</v>
      </c>
      <c r="E38" s="15">
        <f t="shared" si="18"/>
        <v>2</v>
      </c>
      <c r="F38" s="15">
        <f t="shared" si="18"/>
        <v>0</v>
      </c>
      <c r="G38" s="15">
        <f t="shared" si="18"/>
        <v>2</v>
      </c>
      <c r="H38" s="15">
        <f t="shared" si="18"/>
        <v>0</v>
      </c>
      <c r="I38" s="15">
        <f t="shared" si="18"/>
        <v>0</v>
      </c>
      <c r="J38" s="9">
        <f t="shared" si="15"/>
        <v>5</v>
      </c>
      <c r="K38" s="15">
        <f t="shared" ref="K38:R38" si="19">K17</f>
        <v>4</v>
      </c>
      <c r="L38" s="15">
        <f t="shared" si="19"/>
        <v>2</v>
      </c>
      <c r="M38" s="15">
        <f t="shared" si="19"/>
        <v>0</v>
      </c>
      <c r="N38" s="15">
        <f t="shared" si="19"/>
        <v>0</v>
      </c>
      <c r="O38" s="15">
        <f t="shared" si="19"/>
        <v>0</v>
      </c>
      <c r="P38" s="15">
        <f t="shared" si="19"/>
        <v>2</v>
      </c>
      <c r="Q38" s="8">
        <f t="shared" si="19"/>
        <v>0</v>
      </c>
      <c r="R38" s="8">
        <f t="shared" si="19"/>
        <v>0</v>
      </c>
      <c r="S38" s="10">
        <f t="shared" ref="S38:S39" si="20">IF(C38=0,0,D38/C38)</f>
        <v>0.27272727272727271</v>
      </c>
      <c r="T38" s="10">
        <f t="shared" ref="T38:T39" si="21">IF(C38=0,0,J38/C38)</f>
        <v>0.45454545454545453</v>
      </c>
      <c r="U38" s="11">
        <f t="shared" ref="U38:U39" si="22">IF(C38=0,0,(D38+K38)/(C38+K38+N38))</f>
        <v>0.46666666666666667</v>
      </c>
      <c r="V38" s="12"/>
    </row>
    <row r="39" spans="1:22" ht="15" customHeight="1" x14ac:dyDescent="0.2">
      <c r="A39" s="13" t="s">
        <v>41</v>
      </c>
      <c r="B39" s="14">
        <f>B18</f>
        <v>3</v>
      </c>
      <c r="C39" s="15">
        <f t="shared" ref="C39:I39" si="23">C18</f>
        <v>2</v>
      </c>
      <c r="D39" s="15">
        <f t="shared" si="23"/>
        <v>1</v>
      </c>
      <c r="E39" s="15">
        <f t="shared" si="23"/>
        <v>0</v>
      </c>
      <c r="F39" s="15">
        <f t="shared" si="23"/>
        <v>0</v>
      </c>
      <c r="G39" s="15">
        <f t="shared" si="23"/>
        <v>0</v>
      </c>
      <c r="H39" s="15">
        <f t="shared" si="23"/>
        <v>0</v>
      </c>
      <c r="I39" s="15">
        <f t="shared" si="23"/>
        <v>0</v>
      </c>
      <c r="J39" s="9">
        <f t="shared" si="15"/>
        <v>1</v>
      </c>
      <c r="K39" s="15">
        <f t="shared" ref="K39:R39" si="24">K18</f>
        <v>1</v>
      </c>
      <c r="L39" s="15">
        <f t="shared" si="24"/>
        <v>1</v>
      </c>
      <c r="M39" s="15">
        <f t="shared" si="24"/>
        <v>0</v>
      </c>
      <c r="N39" s="15">
        <f t="shared" si="24"/>
        <v>0</v>
      </c>
      <c r="O39" s="15">
        <f t="shared" si="24"/>
        <v>0</v>
      </c>
      <c r="P39" s="15">
        <f t="shared" si="24"/>
        <v>0</v>
      </c>
      <c r="Q39" s="8">
        <f t="shared" si="24"/>
        <v>0</v>
      </c>
      <c r="R39" s="8">
        <f t="shared" si="24"/>
        <v>0</v>
      </c>
      <c r="S39" s="10">
        <f t="shared" si="20"/>
        <v>0.5</v>
      </c>
      <c r="T39" s="10">
        <f t="shared" si="21"/>
        <v>0.5</v>
      </c>
      <c r="U39" s="11">
        <f t="shared" si="22"/>
        <v>0.66666666666666663</v>
      </c>
      <c r="V39" s="12"/>
    </row>
    <row r="40" spans="1:22" ht="15" customHeight="1" x14ac:dyDescent="0.2">
      <c r="A40" s="13" t="s">
        <v>22</v>
      </c>
      <c r="B40" s="14">
        <f>B19+'Series 1-4'!B36</f>
        <v>40</v>
      </c>
      <c r="C40" s="15">
        <f>C19+'Series 1-4'!C36</f>
        <v>79</v>
      </c>
      <c r="D40" s="15">
        <f>D19+'Series 1-4'!D36</f>
        <v>10</v>
      </c>
      <c r="E40" s="15">
        <f>E19+'Series 1-4'!E36</f>
        <v>2</v>
      </c>
      <c r="F40" s="15">
        <f>F19+'Series 1-4'!F36</f>
        <v>1</v>
      </c>
      <c r="G40" s="15">
        <f>G19+'Series 1-4'!G36</f>
        <v>1</v>
      </c>
      <c r="H40" s="15">
        <f>H19+'Series 1-4'!H36</f>
        <v>0</v>
      </c>
      <c r="I40" s="15">
        <f>I19+'Series 1-4'!I36</f>
        <v>0</v>
      </c>
      <c r="J40" s="9">
        <f t="shared" si="15"/>
        <v>11</v>
      </c>
      <c r="K40" s="15">
        <f>K19+'Series 1-4'!K36</f>
        <v>4</v>
      </c>
      <c r="L40" s="15">
        <f>L19+'Series 1-4'!L36</f>
        <v>29</v>
      </c>
      <c r="M40" s="15">
        <f>M19+'Series 1-4'!M36</f>
        <v>9</v>
      </c>
      <c r="N40" s="15">
        <f>N19+'Series 1-4'!N36</f>
        <v>0</v>
      </c>
      <c r="O40" s="15">
        <f>O19+'Series 1-4'!O36</f>
        <v>3</v>
      </c>
      <c r="P40" s="15">
        <f>P19+'Series 1-4'!P36</f>
        <v>3</v>
      </c>
      <c r="Q40" s="8">
        <f>Q19+'Series 1-4'!Q36</f>
        <v>0</v>
      </c>
      <c r="R40" s="8">
        <f>R19+'Series 1-4'!R36</f>
        <v>0</v>
      </c>
      <c r="S40" s="10">
        <f>IF(C40=0,0,D40/C40)</f>
        <v>0.12658227848101267</v>
      </c>
      <c r="T40" s="10">
        <f>IF(C40=0,0,J40/C40)</f>
        <v>0.13924050632911392</v>
      </c>
      <c r="U40" s="11">
        <f t="shared" si="12"/>
        <v>0.16867469879518071</v>
      </c>
      <c r="V40" s="12"/>
    </row>
    <row r="41" spans="1:22" ht="15" customHeight="1" thickBot="1" x14ac:dyDescent="0.25">
      <c r="A41" s="16" t="s">
        <v>23</v>
      </c>
      <c r="B41" s="17">
        <v>40</v>
      </c>
      <c r="C41" s="17">
        <f t="shared" ref="C41:R41" si="25">SUM(C24:C40)</f>
        <v>1309</v>
      </c>
      <c r="D41" s="17">
        <f t="shared" si="25"/>
        <v>294</v>
      </c>
      <c r="E41" s="17">
        <f t="shared" si="25"/>
        <v>142</v>
      </c>
      <c r="F41" s="17">
        <f t="shared" si="25"/>
        <v>136</v>
      </c>
      <c r="G41" s="17">
        <f t="shared" si="25"/>
        <v>53</v>
      </c>
      <c r="H41" s="17">
        <f t="shared" si="25"/>
        <v>6</v>
      </c>
      <c r="I41" s="17">
        <f t="shared" si="25"/>
        <v>43</v>
      </c>
      <c r="J41" s="17">
        <f t="shared" si="25"/>
        <v>488</v>
      </c>
      <c r="K41" s="17">
        <f t="shared" si="25"/>
        <v>160</v>
      </c>
      <c r="L41" s="17">
        <f t="shared" si="25"/>
        <v>351</v>
      </c>
      <c r="M41" s="17">
        <f t="shared" si="25"/>
        <v>11</v>
      </c>
      <c r="N41" s="17">
        <f t="shared" si="25"/>
        <v>7</v>
      </c>
      <c r="O41" s="17">
        <f t="shared" si="25"/>
        <v>37</v>
      </c>
      <c r="P41" s="17">
        <f t="shared" si="25"/>
        <v>29</v>
      </c>
      <c r="Q41" s="17">
        <f t="shared" si="25"/>
        <v>13</v>
      </c>
      <c r="R41" s="17">
        <f t="shared" si="25"/>
        <v>6</v>
      </c>
      <c r="S41" s="18">
        <f t="shared" ref="S41" si="26">IF(C41=0,0,D41/C41)</f>
        <v>0.22459893048128343</v>
      </c>
      <c r="T41" s="18">
        <f t="shared" ref="T41" si="27">IF(C41=0,0,J41/C41)</f>
        <v>0.372803666921314</v>
      </c>
      <c r="U41" s="19">
        <f t="shared" ref="U41" si="28">IF(C41=0,0,(D41+K41)/(C41+K41))</f>
        <v>0.30905377808032675</v>
      </c>
    </row>
    <row r="42" spans="1:22" x14ac:dyDescent="0.2">
      <c r="A42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2"/>
  <sheetViews>
    <sheetView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43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15</v>
      </c>
      <c r="C3" s="8">
        <v>59</v>
      </c>
      <c r="D3" s="8">
        <v>11</v>
      </c>
      <c r="E3" s="8">
        <v>8</v>
      </c>
      <c r="F3" s="8">
        <v>9</v>
      </c>
      <c r="G3" s="8">
        <v>3</v>
      </c>
      <c r="H3" s="8">
        <v>0</v>
      </c>
      <c r="I3" s="8">
        <v>3</v>
      </c>
      <c r="J3" s="9">
        <f t="shared" ref="J3:J19" si="0">D3+G3+2*H3+3*I3</f>
        <v>23</v>
      </c>
      <c r="K3" s="8">
        <v>7</v>
      </c>
      <c r="L3" s="8">
        <v>19</v>
      </c>
      <c r="M3" s="8">
        <v>0</v>
      </c>
      <c r="N3" s="8">
        <v>2</v>
      </c>
      <c r="O3" s="8">
        <v>1</v>
      </c>
      <c r="P3" s="8">
        <v>0</v>
      </c>
      <c r="Q3" s="8">
        <v>0</v>
      </c>
      <c r="R3" s="8">
        <v>1</v>
      </c>
      <c r="S3" s="10">
        <f t="shared" ref="S3:S20" si="1">IF(C3=0,0,D3/C3)</f>
        <v>0.1864406779661017</v>
      </c>
      <c r="T3" s="10">
        <f t="shared" ref="T3:T20" si="2">IF(C3=0,0,J3/C3)</f>
        <v>0.38983050847457629</v>
      </c>
      <c r="U3" s="11">
        <f>IF(C3=0,0,(D3+K3)/(C3+K3+N3))</f>
        <v>0.26470588235294118</v>
      </c>
      <c r="V3" s="12"/>
    </row>
    <row r="4" spans="1:22" ht="15" customHeight="1" x14ac:dyDescent="0.2">
      <c r="A4" s="6" t="s">
        <v>25</v>
      </c>
      <c r="B4" s="7">
        <v>8</v>
      </c>
      <c r="C4" s="8">
        <v>25</v>
      </c>
      <c r="D4" s="8">
        <v>4</v>
      </c>
      <c r="E4" s="8">
        <v>3</v>
      </c>
      <c r="F4" s="8">
        <v>1</v>
      </c>
      <c r="G4" s="8">
        <v>2</v>
      </c>
      <c r="H4" s="8">
        <v>0</v>
      </c>
      <c r="I4" s="8">
        <v>1</v>
      </c>
      <c r="J4" s="9">
        <f t="shared" si="0"/>
        <v>9</v>
      </c>
      <c r="K4" s="8">
        <v>1</v>
      </c>
      <c r="L4" s="8">
        <v>8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10">
        <f>IF(C4=0,0,D4/C4)</f>
        <v>0.16</v>
      </c>
      <c r="T4" s="10">
        <f>IF(C4=0,0,J4/C4)</f>
        <v>0.36</v>
      </c>
      <c r="U4" s="11">
        <f t="shared" ref="U4:U19" si="3">IF(C4=0,0,(D4+K4)/(C4+K4+N4))</f>
        <v>0.19230769230769232</v>
      </c>
      <c r="V4" s="12"/>
    </row>
    <row r="5" spans="1:22" ht="15" customHeight="1" x14ac:dyDescent="0.2">
      <c r="A5" s="6" t="s">
        <v>26</v>
      </c>
      <c r="B5" s="7">
        <v>16</v>
      </c>
      <c r="C5" s="8">
        <v>30</v>
      </c>
      <c r="D5" s="8">
        <v>9</v>
      </c>
      <c r="E5" s="8">
        <v>4</v>
      </c>
      <c r="F5" s="8">
        <v>5</v>
      </c>
      <c r="G5" s="8">
        <v>2</v>
      </c>
      <c r="H5" s="8">
        <v>0</v>
      </c>
      <c r="I5" s="8">
        <v>1</v>
      </c>
      <c r="J5" s="9">
        <f t="shared" si="0"/>
        <v>14</v>
      </c>
      <c r="K5" s="8">
        <v>5</v>
      </c>
      <c r="L5" s="8">
        <v>7</v>
      </c>
      <c r="M5" s="8">
        <v>0</v>
      </c>
      <c r="N5" s="8">
        <v>0</v>
      </c>
      <c r="O5" s="8">
        <v>4</v>
      </c>
      <c r="P5" s="8">
        <v>0</v>
      </c>
      <c r="Q5" s="8">
        <v>0</v>
      </c>
      <c r="R5" s="8">
        <v>0</v>
      </c>
      <c r="S5" s="10">
        <f t="shared" si="1"/>
        <v>0.3</v>
      </c>
      <c r="T5" s="10">
        <f t="shared" si="2"/>
        <v>0.46666666666666667</v>
      </c>
      <c r="U5" s="11">
        <f t="shared" si="3"/>
        <v>0.4</v>
      </c>
      <c r="V5" s="12"/>
    </row>
    <row r="6" spans="1:22" ht="15" customHeight="1" x14ac:dyDescent="0.2">
      <c r="A6" s="6" t="s">
        <v>36</v>
      </c>
      <c r="B6" s="7">
        <v>17</v>
      </c>
      <c r="C6" s="8">
        <v>43</v>
      </c>
      <c r="D6" s="8">
        <v>9</v>
      </c>
      <c r="E6" s="8">
        <v>5</v>
      </c>
      <c r="F6" s="8">
        <v>7</v>
      </c>
      <c r="G6" s="8">
        <v>2</v>
      </c>
      <c r="H6" s="8">
        <v>0</v>
      </c>
      <c r="I6" s="8">
        <v>3</v>
      </c>
      <c r="J6" s="9">
        <f>D6+G6+2*H6+3*I6</f>
        <v>20</v>
      </c>
      <c r="K6" s="8">
        <v>9</v>
      </c>
      <c r="L6" s="8">
        <v>13</v>
      </c>
      <c r="M6" s="8">
        <v>0</v>
      </c>
      <c r="N6" s="8">
        <v>0</v>
      </c>
      <c r="O6" s="8">
        <v>0</v>
      </c>
      <c r="P6" s="8">
        <v>2</v>
      </c>
      <c r="Q6" s="8">
        <v>0</v>
      </c>
      <c r="R6" s="8">
        <v>0</v>
      </c>
      <c r="S6" s="10">
        <f>IF(C6=0,0,D6/C6)</f>
        <v>0.20930232558139536</v>
      </c>
      <c r="T6" s="10">
        <f>IF(C6=0,0,J6/C6)</f>
        <v>0.46511627906976744</v>
      </c>
      <c r="U6" s="11">
        <f>IF(C6=0,0,(D6+K6)/(C6+K6+N6))</f>
        <v>0.34615384615384615</v>
      </c>
      <c r="V6" s="12"/>
    </row>
    <row r="7" spans="1:22" ht="15" customHeight="1" x14ac:dyDescent="0.2">
      <c r="A7" s="6" t="s">
        <v>19</v>
      </c>
      <c r="B7" s="7">
        <v>20</v>
      </c>
      <c r="C7" s="8">
        <v>92</v>
      </c>
      <c r="D7" s="8">
        <v>30</v>
      </c>
      <c r="E7" s="8">
        <v>13</v>
      </c>
      <c r="F7" s="8">
        <v>7</v>
      </c>
      <c r="G7" s="8">
        <v>2</v>
      </c>
      <c r="H7" s="8">
        <v>2</v>
      </c>
      <c r="I7" s="8">
        <v>1</v>
      </c>
      <c r="J7" s="9">
        <f t="shared" si="0"/>
        <v>39</v>
      </c>
      <c r="K7" s="8">
        <v>4</v>
      </c>
      <c r="L7" s="8">
        <v>10</v>
      </c>
      <c r="M7" s="8">
        <v>0</v>
      </c>
      <c r="N7" s="8">
        <v>0</v>
      </c>
      <c r="O7" s="8">
        <v>3</v>
      </c>
      <c r="P7" s="8">
        <v>1</v>
      </c>
      <c r="Q7" s="8">
        <v>2</v>
      </c>
      <c r="R7" s="8">
        <v>0</v>
      </c>
      <c r="S7" s="10">
        <f t="shared" si="1"/>
        <v>0.32608695652173914</v>
      </c>
      <c r="T7" s="10">
        <f t="shared" si="2"/>
        <v>0.42391304347826086</v>
      </c>
      <c r="U7" s="11">
        <f t="shared" si="3"/>
        <v>0.35416666666666669</v>
      </c>
      <c r="V7" s="12"/>
    </row>
    <row r="8" spans="1:22" ht="15" customHeight="1" x14ac:dyDescent="0.2">
      <c r="A8" s="6" t="s">
        <v>33</v>
      </c>
      <c r="B8" s="7">
        <v>11</v>
      </c>
      <c r="C8" s="8">
        <v>23</v>
      </c>
      <c r="D8" s="8">
        <v>7</v>
      </c>
      <c r="E8" s="8">
        <v>2</v>
      </c>
      <c r="F8" s="8">
        <v>0</v>
      </c>
      <c r="G8" s="8">
        <v>1</v>
      </c>
      <c r="H8" s="8">
        <v>0</v>
      </c>
      <c r="I8" s="8">
        <v>0</v>
      </c>
      <c r="J8" s="9">
        <f t="shared" si="0"/>
        <v>8</v>
      </c>
      <c r="K8" s="8">
        <v>3</v>
      </c>
      <c r="L8" s="8">
        <v>8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1"/>
        <v>0.30434782608695654</v>
      </c>
      <c r="T8" s="10">
        <f t="shared" si="2"/>
        <v>0.34782608695652173</v>
      </c>
      <c r="U8" s="11">
        <f t="shared" si="3"/>
        <v>0.38461538461538464</v>
      </c>
      <c r="V8" s="12"/>
    </row>
    <row r="9" spans="1:22" ht="15" customHeight="1" x14ac:dyDescent="0.2">
      <c r="A9" s="6" t="s">
        <v>35</v>
      </c>
      <c r="B9" s="7">
        <v>18</v>
      </c>
      <c r="C9" s="8">
        <v>48</v>
      </c>
      <c r="D9" s="8">
        <v>9</v>
      </c>
      <c r="E9" s="8">
        <v>4</v>
      </c>
      <c r="F9" s="8">
        <v>2</v>
      </c>
      <c r="G9" s="8">
        <v>3</v>
      </c>
      <c r="H9" s="8">
        <v>1</v>
      </c>
      <c r="I9" s="8">
        <v>0</v>
      </c>
      <c r="J9" s="9">
        <f t="shared" si="0"/>
        <v>14</v>
      </c>
      <c r="K9" s="8">
        <v>6</v>
      </c>
      <c r="L9" s="8">
        <v>12</v>
      </c>
      <c r="M9" s="8">
        <v>0</v>
      </c>
      <c r="N9" s="8">
        <v>1</v>
      </c>
      <c r="O9" s="8">
        <v>1</v>
      </c>
      <c r="P9" s="8">
        <v>2</v>
      </c>
      <c r="Q9" s="8">
        <v>0</v>
      </c>
      <c r="R9" s="8">
        <v>0</v>
      </c>
      <c r="S9" s="10">
        <f t="shared" si="1"/>
        <v>0.1875</v>
      </c>
      <c r="T9" s="10">
        <f t="shared" si="2"/>
        <v>0.29166666666666669</v>
      </c>
      <c r="U9" s="11">
        <f t="shared" si="3"/>
        <v>0.27272727272727271</v>
      </c>
      <c r="V9" s="12"/>
    </row>
    <row r="10" spans="1:22" ht="15" customHeight="1" x14ac:dyDescent="0.2">
      <c r="A10" s="6" t="s">
        <v>27</v>
      </c>
      <c r="B10" s="7">
        <v>14</v>
      </c>
      <c r="C10" s="8">
        <v>36</v>
      </c>
      <c r="D10" s="8">
        <v>8</v>
      </c>
      <c r="E10" s="8">
        <v>3</v>
      </c>
      <c r="F10" s="8">
        <v>6</v>
      </c>
      <c r="G10" s="8">
        <v>3</v>
      </c>
      <c r="H10" s="8">
        <v>0</v>
      </c>
      <c r="I10" s="8">
        <v>2</v>
      </c>
      <c r="J10" s="9">
        <f t="shared" si="0"/>
        <v>17</v>
      </c>
      <c r="K10" s="8">
        <v>4</v>
      </c>
      <c r="L10" s="8">
        <v>6</v>
      </c>
      <c r="M10" s="8">
        <v>0</v>
      </c>
      <c r="N10" s="8">
        <v>0</v>
      </c>
      <c r="O10" s="8">
        <v>3</v>
      </c>
      <c r="P10" s="8">
        <v>0</v>
      </c>
      <c r="Q10" s="8">
        <v>0</v>
      </c>
      <c r="R10" s="8">
        <v>0</v>
      </c>
      <c r="S10" s="10">
        <f t="shared" si="1"/>
        <v>0.22222222222222221</v>
      </c>
      <c r="T10" s="10">
        <f t="shared" si="2"/>
        <v>0.47222222222222221</v>
      </c>
      <c r="U10" s="11">
        <f t="shared" si="3"/>
        <v>0.3</v>
      </c>
      <c r="V10" s="12"/>
    </row>
    <row r="11" spans="1:22" ht="15" customHeight="1" x14ac:dyDescent="0.2">
      <c r="A11" s="6" t="s">
        <v>29</v>
      </c>
      <c r="B11" s="7">
        <v>20</v>
      </c>
      <c r="C11" s="8">
        <v>71</v>
      </c>
      <c r="D11" s="8">
        <v>17</v>
      </c>
      <c r="E11" s="8">
        <v>7</v>
      </c>
      <c r="F11" s="8">
        <v>9</v>
      </c>
      <c r="G11" s="8">
        <v>3</v>
      </c>
      <c r="H11" s="8">
        <v>0</v>
      </c>
      <c r="I11" s="8">
        <v>1</v>
      </c>
      <c r="J11" s="9">
        <f t="shared" si="0"/>
        <v>23</v>
      </c>
      <c r="K11" s="8">
        <v>8</v>
      </c>
      <c r="L11" s="8">
        <v>19</v>
      </c>
      <c r="M11" s="8">
        <v>0</v>
      </c>
      <c r="N11" s="8">
        <v>0</v>
      </c>
      <c r="O11" s="8">
        <v>1</v>
      </c>
      <c r="P11" s="8">
        <v>1</v>
      </c>
      <c r="Q11" s="8">
        <v>1</v>
      </c>
      <c r="R11" s="8">
        <v>0</v>
      </c>
      <c r="S11" s="10">
        <f t="shared" si="1"/>
        <v>0.23943661971830985</v>
      </c>
      <c r="T11" s="10">
        <f t="shared" si="2"/>
        <v>0.323943661971831</v>
      </c>
      <c r="U11" s="11">
        <f t="shared" si="3"/>
        <v>0.31645569620253167</v>
      </c>
      <c r="V11" s="12"/>
    </row>
    <row r="12" spans="1:22" ht="15" customHeight="1" x14ac:dyDescent="0.2">
      <c r="A12" s="6" t="s">
        <v>30</v>
      </c>
      <c r="B12" s="7">
        <v>15</v>
      </c>
      <c r="C12" s="8">
        <v>30</v>
      </c>
      <c r="D12" s="8">
        <v>7</v>
      </c>
      <c r="E12" s="8">
        <v>7</v>
      </c>
      <c r="F12" s="8">
        <v>5</v>
      </c>
      <c r="G12" s="8">
        <v>3</v>
      </c>
      <c r="H12" s="8">
        <v>0</v>
      </c>
      <c r="I12" s="8">
        <v>1</v>
      </c>
      <c r="J12" s="9">
        <f t="shared" si="0"/>
        <v>13</v>
      </c>
      <c r="K12" s="8">
        <v>4</v>
      </c>
      <c r="L12" s="8">
        <v>12</v>
      </c>
      <c r="M12" s="8">
        <v>1</v>
      </c>
      <c r="N12" s="8">
        <v>0</v>
      </c>
      <c r="O12" s="8">
        <v>2</v>
      </c>
      <c r="P12" s="8">
        <v>0</v>
      </c>
      <c r="Q12" s="8">
        <v>3</v>
      </c>
      <c r="R12" s="8">
        <v>1</v>
      </c>
      <c r="S12" s="10">
        <f t="shared" si="1"/>
        <v>0.23333333333333334</v>
      </c>
      <c r="T12" s="10">
        <f t="shared" si="2"/>
        <v>0.43333333333333335</v>
      </c>
      <c r="U12" s="11">
        <f t="shared" si="3"/>
        <v>0.3235294117647059</v>
      </c>
      <c r="V12" s="12"/>
    </row>
    <row r="13" spans="1:22" ht="15" customHeight="1" x14ac:dyDescent="0.2">
      <c r="A13" s="6" t="s">
        <v>28</v>
      </c>
      <c r="B13" s="7">
        <v>19</v>
      </c>
      <c r="C13" s="8">
        <v>68</v>
      </c>
      <c r="D13" s="8">
        <v>18</v>
      </c>
      <c r="E13" s="8">
        <v>11</v>
      </c>
      <c r="F13" s="8">
        <v>7</v>
      </c>
      <c r="G13" s="8">
        <v>1</v>
      </c>
      <c r="H13" s="8">
        <v>1</v>
      </c>
      <c r="I13" s="8">
        <v>4</v>
      </c>
      <c r="J13" s="9">
        <f t="shared" si="0"/>
        <v>33</v>
      </c>
      <c r="K13" s="8">
        <v>12</v>
      </c>
      <c r="L13" s="8">
        <v>23</v>
      </c>
      <c r="M13" s="8">
        <v>0</v>
      </c>
      <c r="N13" s="8">
        <v>0</v>
      </c>
      <c r="O13" s="8">
        <v>1</v>
      </c>
      <c r="P13" s="8">
        <v>0</v>
      </c>
      <c r="Q13" s="8">
        <v>3</v>
      </c>
      <c r="R13" s="8">
        <v>1</v>
      </c>
      <c r="S13" s="10">
        <f>IF(C13=0,0,D13/C13)</f>
        <v>0.26470588235294118</v>
      </c>
      <c r="T13" s="10">
        <f>IF(C13=0,0,J13/C13)</f>
        <v>0.48529411764705882</v>
      </c>
      <c r="U13" s="11">
        <f t="shared" si="3"/>
        <v>0.375</v>
      </c>
      <c r="V13" s="12"/>
    </row>
    <row r="14" spans="1:22" ht="15" customHeight="1" x14ac:dyDescent="0.2">
      <c r="A14" s="6" t="s">
        <v>34</v>
      </c>
      <c r="B14" s="7">
        <v>15</v>
      </c>
      <c r="C14" s="8">
        <v>20</v>
      </c>
      <c r="D14" s="8">
        <v>8</v>
      </c>
      <c r="E14" s="8">
        <v>4</v>
      </c>
      <c r="F14" s="8">
        <v>0</v>
      </c>
      <c r="G14" s="8">
        <v>1</v>
      </c>
      <c r="H14" s="8">
        <v>1</v>
      </c>
      <c r="I14" s="8">
        <v>0</v>
      </c>
      <c r="J14" s="9">
        <f t="shared" si="0"/>
        <v>11</v>
      </c>
      <c r="K14" s="8">
        <v>3</v>
      </c>
      <c r="L14" s="8">
        <v>4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0.4</v>
      </c>
      <c r="T14" s="10">
        <f>IF(C14=0,0,J14/C14)</f>
        <v>0.55000000000000004</v>
      </c>
      <c r="U14" s="11">
        <f t="shared" si="3"/>
        <v>0.47826086956521741</v>
      </c>
      <c r="V14" s="12"/>
    </row>
    <row r="15" spans="1:22" ht="15" customHeight="1" x14ac:dyDescent="0.2">
      <c r="A15" s="6" t="s">
        <v>20</v>
      </c>
      <c r="B15" s="7">
        <v>19</v>
      </c>
      <c r="C15" s="8">
        <v>47</v>
      </c>
      <c r="D15" s="8">
        <v>7</v>
      </c>
      <c r="E15" s="8">
        <v>6</v>
      </c>
      <c r="F15" s="8">
        <v>5</v>
      </c>
      <c r="G15" s="8">
        <v>4</v>
      </c>
      <c r="H15" s="8">
        <v>0</v>
      </c>
      <c r="I15" s="8">
        <v>0</v>
      </c>
      <c r="J15" s="9">
        <f t="shared" si="0"/>
        <v>11</v>
      </c>
      <c r="K15" s="8">
        <v>7</v>
      </c>
      <c r="L15" s="8">
        <v>13</v>
      </c>
      <c r="M15" s="8">
        <v>0</v>
      </c>
      <c r="N15" s="8">
        <v>0</v>
      </c>
      <c r="O15" s="8">
        <v>0</v>
      </c>
      <c r="P15" s="8">
        <v>1</v>
      </c>
      <c r="Q15" s="8">
        <v>1</v>
      </c>
      <c r="R15" s="8">
        <v>2</v>
      </c>
      <c r="S15" s="10">
        <f t="shared" ref="S15" si="4">IF(C15=0,0,D15/C15)</f>
        <v>0.14893617021276595</v>
      </c>
      <c r="T15" s="10">
        <f t="shared" ref="T15" si="5">IF(C15=0,0,J15/C15)</f>
        <v>0.23404255319148937</v>
      </c>
      <c r="U15" s="11">
        <f t="shared" si="3"/>
        <v>0.25925925925925924</v>
      </c>
      <c r="V15" s="12"/>
    </row>
    <row r="16" spans="1:22" ht="15" customHeight="1" x14ac:dyDescent="0.2">
      <c r="A16" s="6" t="s">
        <v>21</v>
      </c>
      <c r="B16" s="7">
        <v>20</v>
      </c>
      <c r="C16" s="8">
        <v>82</v>
      </c>
      <c r="D16" s="8">
        <v>26</v>
      </c>
      <c r="E16" s="8">
        <v>17</v>
      </c>
      <c r="F16" s="8">
        <v>24</v>
      </c>
      <c r="G16" s="8">
        <v>8</v>
      </c>
      <c r="H16" s="8">
        <v>0</v>
      </c>
      <c r="I16" s="8">
        <v>10</v>
      </c>
      <c r="J16" s="9">
        <f t="shared" si="0"/>
        <v>64</v>
      </c>
      <c r="K16" s="8">
        <v>14</v>
      </c>
      <c r="L16" s="8">
        <v>25</v>
      </c>
      <c r="M16" s="8">
        <v>0</v>
      </c>
      <c r="N16" s="8">
        <v>0</v>
      </c>
      <c r="O16" s="8">
        <v>1</v>
      </c>
      <c r="P16" s="8">
        <v>1</v>
      </c>
      <c r="Q16" s="8">
        <v>0</v>
      </c>
      <c r="R16" s="8">
        <v>0</v>
      </c>
      <c r="S16" s="10">
        <f>IF(C16=0,0,D16/C16)</f>
        <v>0.31707317073170732</v>
      </c>
      <c r="T16" s="10">
        <f>IF(C16=0,0,J16/C16)</f>
        <v>0.78048780487804881</v>
      </c>
      <c r="U16" s="11">
        <f t="shared" si="3"/>
        <v>0.41666666666666669</v>
      </c>
      <c r="V16" s="12"/>
    </row>
    <row r="17" spans="1:22" ht="15" customHeight="1" x14ac:dyDescent="0.2">
      <c r="A17" s="13" t="s">
        <v>40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9">
        <f t="shared" si="0"/>
        <v>0</v>
      </c>
      <c r="K17" s="15">
        <v>0</v>
      </c>
      <c r="L17" s="15">
        <v>0</v>
      </c>
      <c r="M17" s="8">
        <v>0</v>
      </c>
      <c r="N17" s="8">
        <v>0</v>
      </c>
      <c r="O17" s="15">
        <v>0</v>
      </c>
      <c r="P17" s="15">
        <v>0</v>
      </c>
      <c r="Q17" s="8">
        <v>0</v>
      </c>
      <c r="R17" s="8">
        <v>0</v>
      </c>
      <c r="S17" s="10">
        <f>IF(C17=0,0,D17/C17)</f>
        <v>0</v>
      </c>
      <c r="T17" s="10">
        <f>IF(C17=0,0,J17/C17)</f>
        <v>0</v>
      </c>
      <c r="U17" s="11">
        <f t="shared" si="3"/>
        <v>0</v>
      </c>
      <c r="V17" s="12"/>
    </row>
    <row r="18" spans="1:22" ht="15" customHeight="1" x14ac:dyDescent="0.2">
      <c r="A18" s="13" t="s">
        <v>41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0"/>
        <v>0</v>
      </c>
      <c r="K18" s="15">
        <v>0</v>
      </c>
      <c r="L18" s="15">
        <v>0</v>
      </c>
      <c r="M18" s="8">
        <v>0</v>
      </c>
      <c r="N18" s="8">
        <v>0</v>
      </c>
      <c r="O18" s="15">
        <v>0</v>
      </c>
      <c r="P18" s="15">
        <v>0</v>
      </c>
      <c r="Q18" s="8">
        <v>0</v>
      </c>
      <c r="R18" s="8">
        <v>0</v>
      </c>
      <c r="S18" s="10">
        <f>IF(C18=0,0,D18/C18)</f>
        <v>0</v>
      </c>
      <c r="T18" s="10">
        <f>IF(C18=0,0,J18/C18)</f>
        <v>0</v>
      </c>
      <c r="U18" s="11">
        <f t="shared" si="3"/>
        <v>0</v>
      </c>
      <c r="V18" s="12"/>
    </row>
    <row r="19" spans="1:22" ht="15" customHeight="1" x14ac:dyDescent="0.2">
      <c r="A19" s="13" t="s">
        <v>22</v>
      </c>
      <c r="B19" s="14">
        <v>20</v>
      </c>
      <c r="C19" s="15">
        <v>42</v>
      </c>
      <c r="D19" s="15">
        <v>3</v>
      </c>
      <c r="E19" s="15">
        <v>2</v>
      </c>
      <c r="F19" s="15">
        <v>1</v>
      </c>
      <c r="G19" s="15">
        <v>0</v>
      </c>
      <c r="H19" s="15">
        <v>0</v>
      </c>
      <c r="I19" s="15">
        <v>0</v>
      </c>
      <c r="J19" s="9">
        <f t="shared" si="0"/>
        <v>3</v>
      </c>
      <c r="K19" s="15">
        <v>2</v>
      </c>
      <c r="L19" s="15">
        <v>17</v>
      </c>
      <c r="M19" s="15">
        <v>5</v>
      </c>
      <c r="N19" s="8">
        <v>0</v>
      </c>
      <c r="O19" s="15">
        <v>1</v>
      </c>
      <c r="P19" s="15">
        <v>2</v>
      </c>
      <c r="Q19" s="8">
        <v>0</v>
      </c>
      <c r="R19" s="8">
        <v>0</v>
      </c>
      <c r="S19" s="10">
        <f>IF(C19=0,0,D19/C19)</f>
        <v>7.1428571428571425E-2</v>
      </c>
      <c r="T19" s="10">
        <f>IF(C19=0,0,J19/C19)</f>
        <v>7.1428571428571425E-2</v>
      </c>
      <c r="U19" s="11">
        <f t="shared" si="3"/>
        <v>0.11363636363636363</v>
      </c>
      <c r="V19" s="12"/>
    </row>
    <row r="20" spans="1:22" ht="15" customHeight="1" thickBot="1" x14ac:dyDescent="0.25">
      <c r="A20" s="16" t="s">
        <v>23</v>
      </c>
      <c r="B20" s="17">
        <v>20</v>
      </c>
      <c r="C20" s="17">
        <f t="shared" ref="C20:R20" si="6">SUM(C3:C19)</f>
        <v>716</v>
      </c>
      <c r="D20" s="17">
        <f t="shared" si="6"/>
        <v>173</v>
      </c>
      <c r="E20" s="17">
        <f t="shared" si="6"/>
        <v>96</v>
      </c>
      <c r="F20" s="17">
        <f t="shared" si="6"/>
        <v>88</v>
      </c>
      <c r="G20" s="17">
        <f t="shared" si="6"/>
        <v>38</v>
      </c>
      <c r="H20" s="17">
        <f t="shared" si="6"/>
        <v>5</v>
      </c>
      <c r="I20" s="17">
        <f t="shared" si="6"/>
        <v>27</v>
      </c>
      <c r="J20" s="17">
        <f t="shared" si="6"/>
        <v>302</v>
      </c>
      <c r="K20" s="17">
        <f t="shared" si="6"/>
        <v>89</v>
      </c>
      <c r="L20" s="17">
        <f t="shared" si="6"/>
        <v>196</v>
      </c>
      <c r="M20" s="17">
        <f t="shared" si="6"/>
        <v>6</v>
      </c>
      <c r="N20" s="17">
        <f t="shared" si="6"/>
        <v>3</v>
      </c>
      <c r="O20" s="17">
        <f t="shared" si="6"/>
        <v>19</v>
      </c>
      <c r="P20" s="17">
        <f t="shared" si="6"/>
        <v>10</v>
      </c>
      <c r="Q20" s="17">
        <f t="shared" si="6"/>
        <v>10</v>
      </c>
      <c r="R20" s="17">
        <f t="shared" si="6"/>
        <v>5</v>
      </c>
      <c r="S20" s="18">
        <f t="shared" si="1"/>
        <v>0.24162011173184358</v>
      </c>
      <c r="T20" s="18">
        <f t="shared" si="2"/>
        <v>0.42178770949720673</v>
      </c>
      <c r="U20" s="19">
        <f>IF(C20=0,0,(D20+K20)/(C20+K20+N20))</f>
        <v>0.32425742574257427</v>
      </c>
    </row>
    <row r="21" spans="1:22" ht="15" customHeight="1" x14ac:dyDescent="0.2">
      <c r="A21" s="21"/>
      <c r="S21" s="20"/>
      <c r="T21" s="20"/>
      <c r="U21" s="20"/>
    </row>
    <row r="22" spans="1:22" ht="15" customHeight="1" thickBot="1" x14ac:dyDescent="0.25">
      <c r="A22" t="s">
        <v>44</v>
      </c>
    </row>
    <row r="23" spans="1:22" ht="15" customHeight="1" x14ac:dyDescent="0.2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31</v>
      </c>
      <c r="N23" s="4" t="s">
        <v>32</v>
      </c>
      <c r="O23" s="4" t="s">
        <v>12</v>
      </c>
      <c r="P23" s="4" t="s">
        <v>13</v>
      </c>
      <c r="Q23" s="4" t="s">
        <v>14</v>
      </c>
      <c r="R23" s="4" t="s">
        <v>15</v>
      </c>
      <c r="S23" s="4" t="s">
        <v>16</v>
      </c>
      <c r="T23" s="4" t="s">
        <v>17</v>
      </c>
      <c r="U23" s="5" t="s">
        <v>18</v>
      </c>
    </row>
    <row r="24" spans="1:22" ht="15" customHeight="1" x14ac:dyDescent="0.2">
      <c r="A24" s="6" t="s">
        <v>24</v>
      </c>
      <c r="B24" s="7">
        <f>B3+'Series 5-8'!B24</f>
        <v>47</v>
      </c>
      <c r="C24" s="7">
        <f>C3+'Series 5-8'!C24</f>
        <v>156</v>
      </c>
      <c r="D24" s="7">
        <f>D3+'Series 5-8'!D24</f>
        <v>27</v>
      </c>
      <c r="E24" s="7">
        <f>E3+'Series 5-8'!E24</f>
        <v>16</v>
      </c>
      <c r="F24" s="7">
        <f>F3+'Series 5-8'!F24</f>
        <v>17</v>
      </c>
      <c r="G24" s="7">
        <f>G3+'Series 5-8'!G24</f>
        <v>7</v>
      </c>
      <c r="H24" s="7">
        <f>H3+'Series 5-8'!H24</f>
        <v>1</v>
      </c>
      <c r="I24" s="7">
        <f>I3+'Series 5-8'!I24</f>
        <v>7</v>
      </c>
      <c r="J24" s="9">
        <f t="shared" ref="J24:J26" si="7">D24+G24+2*H24+3*I24</f>
        <v>57</v>
      </c>
      <c r="K24" s="7">
        <f>K3+'Series 5-8'!K24</f>
        <v>24</v>
      </c>
      <c r="L24" s="7">
        <f>L3+'Series 5-8'!L24</f>
        <v>43</v>
      </c>
      <c r="M24" s="7">
        <f>M3+'Series 5-8'!M24</f>
        <v>0</v>
      </c>
      <c r="N24" s="7">
        <f>N3+'Series 5-8'!N24</f>
        <v>2</v>
      </c>
      <c r="O24" s="7">
        <f>O3+'Series 5-8'!O24</f>
        <v>8</v>
      </c>
      <c r="P24" s="7">
        <f>P3+'Series 5-8'!P24</f>
        <v>1</v>
      </c>
      <c r="Q24" s="7">
        <f>Q3+'Series 5-8'!Q24</f>
        <v>0</v>
      </c>
      <c r="R24" s="7">
        <f>R3+'Series 5-8'!R24</f>
        <v>1</v>
      </c>
      <c r="S24" s="10">
        <f t="shared" ref="S24" si="8">IF(C24=0,0,D24/C24)</f>
        <v>0.17307692307692307</v>
      </c>
      <c r="T24" s="10">
        <f t="shared" ref="T24" si="9">IF(C24=0,0,J24/C24)</f>
        <v>0.36538461538461536</v>
      </c>
      <c r="U24" s="11">
        <f>IF(C24=0,0,(D24+K24)/(C24+K24+N24))</f>
        <v>0.28021978021978022</v>
      </c>
      <c r="V24" s="12"/>
    </row>
    <row r="25" spans="1:22" ht="15" customHeight="1" x14ac:dyDescent="0.2">
      <c r="A25" s="6" t="s">
        <v>25</v>
      </c>
      <c r="B25" s="7">
        <f>B4+'Series 5-8'!B25</f>
        <v>23</v>
      </c>
      <c r="C25" s="7">
        <f>C4+'Series 5-8'!C25</f>
        <v>68</v>
      </c>
      <c r="D25" s="7">
        <f>D4+'Series 5-8'!D25</f>
        <v>10</v>
      </c>
      <c r="E25" s="7">
        <f>E4+'Series 5-8'!E25</f>
        <v>8</v>
      </c>
      <c r="F25" s="7">
        <f>F4+'Series 5-8'!F25</f>
        <v>7</v>
      </c>
      <c r="G25" s="7">
        <f>G4+'Series 5-8'!G25</f>
        <v>5</v>
      </c>
      <c r="H25" s="7">
        <f>H4+'Series 5-8'!H25</f>
        <v>0</v>
      </c>
      <c r="I25" s="7">
        <f>I4+'Series 5-8'!I25</f>
        <v>3</v>
      </c>
      <c r="J25" s="9">
        <f t="shared" si="7"/>
        <v>24</v>
      </c>
      <c r="K25" s="7">
        <f>K4+'Series 5-8'!K25</f>
        <v>4</v>
      </c>
      <c r="L25" s="7">
        <f>L4+'Series 5-8'!L25</f>
        <v>19</v>
      </c>
      <c r="M25" s="7">
        <f>M4+'Series 5-8'!M25</f>
        <v>0</v>
      </c>
      <c r="N25" s="7">
        <f>N4+'Series 5-8'!N25</f>
        <v>0</v>
      </c>
      <c r="O25" s="7">
        <f>O4+'Series 5-8'!O25</f>
        <v>3</v>
      </c>
      <c r="P25" s="7">
        <f>P4+'Series 5-8'!P25</f>
        <v>1</v>
      </c>
      <c r="Q25" s="7">
        <f>Q4+'Series 5-8'!Q25</f>
        <v>0</v>
      </c>
      <c r="R25" s="7">
        <f>R4+'Series 5-8'!R25</f>
        <v>0</v>
      </c>
      <c r="S25" s="10">
        <f>IF(C25=0,0,D25/C25)</f>
        <v>0.14705882352941177</v>
      </c>
      <c r="T25" s="10">
        <f>IF(C25=0,0,J25/C25)</f>
        <v>0.35294117647058826</v>
      </c>
      <c r="U25" s="11">
        <f t="shared" ref="U25:U40" si="10">IF(C25=0,0,(D25+K25)/(C25+K25+N25))</f>
        <v>0.19444444444444445</v>
      </c>
      <c r="V25" s="12"/>
    </row>
    <row r="26" spans="1:22" ht="15" customHeight="1" x14ac:dyDescent="0.2">
      <c r="A26" s="6" t="s">
        <v>26</v>
      </c>
      <c r="B26" s="7">
        <f>B5+'Series 5-8'!B26</f>
        <v>33</v>
      </c>
      <c r="C26" s="7">
        <f>C5+'Series 5-8'!C26</f>
        <v>60</v>
      </c>
      <c r="D26" s="7">
        <f>D5+'Series 5-8'!D26</f>
        <v>17</v>
      </c>
      <c r="E26" s="7">
        <f>E5+'Series 5-8'!E26</f>
        <v>8</v>
      </c>
      <c r="F26" s="7">
        <f>F5+'Series 5-8'!F26</f>
        <v>11</v>
      </c>
      <c r="G26" s="7">
        <f>G5+'Series 5-8'!G26</f>
        <v>3</v>
      </c>
      <c r="H26" s="7">
        <f>H5+'Series 5-8'!H26</f>
        <v>0</v>
      </c>
      <c r="I26" s="7">
        <f>I5+'Series 5-8'!I26</f>
        <v>1</v>
      </c>
      <c r="J26" s="9">
        <f t="shared" si="7"/>
        <v>23</v>
      </c>
      <c r="K26" s="7">
        <f>K5+'Series 5-8'!K26</f>
        <v>14</v>
      </c>
      <c r="L26" s="7">
        <f>L5+'Series 5-8'!L26</f>
        <v>14</v>
      </c>
      <c r="M26" s="7">
        <f>M5+'Series 5-8'!M26</f>
        <v>0</v>
      </c>
      <c r="N26" s="7">
        <f>N5+'Series 5-8'!N26</f>
        <v>0</v>
      </c>
      <c r="O26" s="7">
        <f>O5+'Series 5-8'!O26</f>
        <v>5</v>
      </c>
      <c r="P26" s="7">
        <f>P5+'Series 5-8'!P26</f>
        <v>0</v>
      </c>
      <c r="Q26" s="7">
        <f>Q5+'Series 5-8'!Q26</f>
        <v>0</v>
      </c>
      <c r="R26" s="7">
        <f>R5+'Series 5-8'!R26</f>
        <v>0</v>
      </c>
      <c r="S26" s="10">
        <f t="shared" ref="S26:S35" si="11">IF(C26=0,0,D26/C26)</f>
        <v>0.28333333333333333</v>
      </c>
      <c r="T26" s="10">
        <f t="shared" ref="T26:T35" si="12">IF(C26=0,0,J26/C26)</f>
        <v>0.38333333333333336</v>
      </c>
      <c r="U26" s="11">
        <f t="shared" si="10"/>
        <v>0.41891891891891891</v>
      </c>
      <c r="V26" s="12"/>
    </row>
    <row r="27" spans="1:22" ht="15" customHeight="1" x14ac:dyDescent="0.2">
      <c r="A27" s="6" t="s">
        <v>36</v>
      </c>
      <c r="B27" s="7">
        <f>B6+'Series 5-8'!B27</f>
        <v>46</v>
      </c>
      <c r="C27" s="7">
        <f>C6+'Series 5-8'!C27</f>
        <v>114</v>
      </c>
      <c r="D27" s="7">
        <f>D6+'Series 5-8'!D27</f>
        <v>26</v>
      </c>
      <c r="E27" s="7">
        <f>E6+'Series 5-8'!E27</f>
        <v>14</v>
      </c>
      <c r="F27" s="7">
        <f>F6+'Series 5-8'!F27</f>
        <v>21</v>
      </c>
      <c r="G27" s="7">
        <f>G6+'Series 5-8'!G27</f>
        <v>5</v>
      </c>
      <c r="H27" s="7">
        <f>H6+'Series 5-8'!H27</f>
        <v>1</v>
      </c>
      <c r="I27" s="7">
        <f>I6+'Series 5-8'!I27</f>
        <v>6</v>
      </c>
      <c r="J27" s="9">
        <f>D27+G27+2*H27+3*I27</f>
        <v>51</v>
      </c>
      <c r="K27" s="7">
        <f>K6+'Series 5-8'!K27</f>
        <v>18</v>
      </c>
      <c r="L27" s="7">
        <f>L6+'Series 5-8'!L27</f>
        <v>28</v>
      </c>
      <c r="M27" s="7">
        <f>M6+'Series 5-8'!M27</f>
        <v>0</v>
      </c>
      <c r="N27" s="7">
        <f>N6+'Series 5-8'!N27</f>
        <v>2</v>
      </c>
      <c r="O27" s="7">
        <f>O6+'Series 5-8'!O27</f>
        <v>5</v>
      </c>
      <c r="P27" s="7">
        <f>P6+'Series 5-8'!P27</f>
        <v>7</v>
      </c>
      <c r="Q27" s="7">
        <f>Q6+'Series 5-8'!Q27</f>
        <v>0</v>
      </c>
      <c r="R27" s="7">
        <f>R6+'Series 5-8'!R27</f>
        <v>0</v>
      </c>
      <c r="S27" s="10">
        <f t="shared" si="11"/>
        <v>0.22807017543859648</v>
      </c>
      <c r="T27" s="10">
        <f t="shared" si="12"/>
        <v>0.44736842105263158</v>
      </c>
      <c r="U27" s="11">
        <f t="shared" si="10"/>
        <v>0.32835820895522388</v>
      </c>
      <c r="V27" s="12"/>
    </row>
    <row r="28" spans="1:22" ht="15" customHeight="1" x14ac:dyDescent="0.2">
      <c r="A28" s="6" t="s">
        <v>19</v>
      </c>
      <c r="B28" s="7">
        <f>B7+'Series 5-8'!B28</f>
        <v>59</v>
      </c>
      <c r="C28" s="7">
        <f>C7+'Series 5-8'!C28</f>
        <v>245</v>
      </c>
      <c r="D28" s="7">
        <f>D7+'Series 5-8'!D28</f>
        <v>67</v>
      </c>
      <c r="E28" s="7">
        <f>E7+'Series 5-8'!E28</f>
        <v>35</v>
      </c>
      <c r="F28" s="7">
        <f>F7+'Series 5-8'!F28</f>
        <v>11</v>
      </c>
      <c r="G28" s="7">
        <f>G7+'Series 5-8'!G28</f>
        <v>5</v>
      </c>
      <c r="H28" s="7">
        <f>H7+'Series 5-8'!H28</f>
        <v>4</v>
      </c>
      <c r="I28" s="7">
        <f>I7+'Series 5-8'!I28</f>
        <v>2</v>
      </c>
      <c r="J28" s="9">
        <f t="shared" ref="J28:J40" si="13">D28+G28+2*H28+3*I28</f>
        <v>86</v>
      </c>
      <c r="K28" s="7">
        <f>K7+'Series 5-8'!K28</f>
        <v>20</v>
      </c>
      <c r="L28" s="7">
        <f>L7+'Series 5-8'!L28</f>
        <v>35</v>
      </c>
      <c r="M28" s="7">
        <f>M7+'Series 5-8'!M28</f>
        <v>1</v>
      </c>
      <c r="N28" s="7">
        <f>N7+'Series 5-8'!N28</f>
        <v>0</v>
      </c>
      <c r="O28" s="7">
        <f>O7+'Series 5-8'!O28</f>
        <v>4</v>
      </c>
      <c r="P28" s="7">
        <f>P7+'Series 5-8'!P28</f>
        <v>4</v>
      </c>
      <c r="Q28" s="7">
        <f>Q7+'Series 5-8'!Q28</f>
        <v>11</v>
      </c>
      <c r="R28" s="7">
        <f>R7+'Series 5-8'!R28</f>
        <v>1</v>
      </c>
      <c r="S28" s="10">
        <f t="shared" si="11"/>
        <v>0.27346938775510204</v>
      </c>
      <c r="T28" s="10">
        <f t="shared" si="12"/>
        <v>0.3510204081632653</v>
      </c>
      <c r="U28" s="11">
        <f t="shared" si="10"/>
        <v>0.32830188679245281</v>
      </c>
      <c r="V28" s="12"/>
    </row>
    <row r="29" spans="1:22" ht="15" customHeight="1" x14ac:dyDescent="0.2">
      <c r="A29" s="6" t="s">
        <v>33</v>
      </c>
      <c r="B29" s="7">
        <f>B8+'Series 5-8'!B29</f>
        <v>42</v>
      </c>
      <c r="C29" s="7">
        <f>C8+'Series 5-8'!C29</f>
        <v>84</v>
      </c>
      <c r="D29" s="7">
        <f>D8+'Series 5-8'!D29</f>
        <v>26</v>
      </c>
      <c r="E29" s="7">
        <f>E8+'Series 5-8'!E29</f>
        <v>6</v>
      </c>
      <c r="F29" s="7">
        <f>F8+'Series 5-8'!F29</f>
        <v>6</v>
      </c>
      <c r="G29" s="7">
        <f>G8+'Series 5-8'!G29</f>
        <v>2</v>
      </c>
      <c r="H29" s="7">
        <f>H8+'Series 5-8'!H29</f>
        <v>0</v>
      </c>
      <c r="I29" s="7">
        <f>I8+'Series 5-8'!I29</f>
        <v>3</v>
      </c>
      <c r="J29" s="9">
        <f t="shared" si="13"/>
        <v>37</v>
      </c>
      <c r="K29" s="7">
        <f>K8+'Series 5-8'!K29</f>
        <v>9</v>
      </c>
      <c r="L29" s="7">
        <f>L8+'Series 5-8'!L29</f>
        <v>23</v>
      </c>
      <c r="M29" s="7">
        <f>M8+'Series 5-8'!M29</f>
        <v>1</v>
      </c>
      <c r="N29" s="7">
        <f>N8+'Series 5-8'!N29</f>
        <v>0</v>
      </c>
      <c r="O29" s="7">
        <f>O8+'Series 5-8'!O29</f>
        <v>1</v>
      </c>
      <c r="P29" s="7">
        <f>P8+'Series 5-8'!P29</f>
        <v>1</v>
      </c>
      <c r="Q29" s="7">
        <f>Q8+'Series 5-8'!Q29</f>
        <v>0</v>
      </c>
      <c r="R29" s="7">
        <f>R8+'Series 5-8'!R29</f>
        <v>1</v>
      </c>
      <c r="S29" s="10">
        <f t="shared" si="11"/>
        <v>0.30952380952380953</v>
      </c>
      <c r="T29" s="10">
        <f t="shared" si="12"/>
        <v>0.44047619047619047</v>
      </c>
      <c r="U29" s="11">
        <f t="shared" si="10"/>
        <v>0.37634408602150538</v>
      </c>
      <c r="V29" s="12"/>
    </row>
    <row r="30" spans="1:22" ht="15" customHeight="1" x14ac:dyDescent="0.2">
      <c r="A30" s="6" t="s">
        <v>35</v>
      </c>
      <c r="B30" s="7">
        <f>B9+'Series 5-8'!B30</f>
        <v>53</v>
      </c>
      <c r="C30" s="7">
        <f>C9+'Series 5-8'!C30</f>
        <v>151</v>
      </c>
      <c r="D30" s="7">
        <f>D9+'Series 5-8'!D30</f>
        <v>34</v>
      </c>
      <c r="E30" s="7">
        <f>E9+'Series 5-8'!E30</f>
        <v>10</v>
      </c>
      <c r="F30" s="7">
        <f>F9+'Series 5-8'!F30</f>
        <v>16</v>
      </c>
      <c r="G30" s="7">
        <f>G9+'Series 5-8'!G30</f>
        <v>7</v>
      </c>
      <c r="H30" s="7">
        <f>H9+'Series 5-8'!H30</f>
        <v>1</v>
      </c>
      <c r="I30" s="7">
        <f>I9+'Series 5-8'!I30</f>
        <v>1</v>
      </c>
      <c r="J30" s="9">
        <f t="shared" si="13"/>
        <v>46</v>
      </c>
      <c r="K30" s="7">
        <f>K9+'Series 5-8'!K30</f>
        <v>18</v>
      </c>
      <c r="L30" s="7">
        <f>L9+'Series 5-8'!L30</f>
        <v>46</v>
      </c>
      <c r="M30" s="7">
        <f>M9+'Series 5-8'!M30</f>
        <v>0</v>
      </c>
      <c r="N30" s="7">
        <f>N9+'Series 5-8'!N30</f>
        <v>1</v>
      </c>
      <c r="O30" s="7">
        <f>O9+'Series 5-8'!O30</f>
        <v>3</v>
      </c>
      <c r="P30" s="7">
        <f>P9+'Series 5-8'!P30</f>
        <v>6</v>
      </c>
      <c r="Q30" s="7">
        <f>Q9+'Series 5-8'!Q30</f>
        <v>0</v>
      </c>
      <c r="R30" s="7">
        <f>R9+'Series 5-8'!R30</f>
        <v>0</v>
      </c>
      <c r="S30" s="10">
        <f t="shared" si="11"/>
        <v>0.2251655629139073</v>
      </c>
      <c r="T30" s="10">
        <f t="shared" si="12"/>
        <v>0.30463576158940397</v>
      </c>
      <c r="U30" s="11">
        <f t="shared" si="10"/>
        <v>0.30588235294117649</v>
      </c>
      <c r="V30" s="12"/>
    </row>
    <row r="31" spans="1:22" ht="15" customHeight="1" x14ac:dyDescent="0.2">
      <c r="A31" s="6" t="s">
        <v>27</v>
      </c>
      <c r="B31" s="7">
        <f>B10+'Series 5-8'!B31</f>
        <v>46</v>
      </c>
      <c r="C31" s="7">
        <f>C10+'Series 5-8'!C31</f>
        <v>107</v>
      </c>
      <c r="D31" s="7">
        <f>D10+'Series 5-8'!D31</f>
        <v>27</v>
      </c>
      <c r="E31" s="7">
        <f>E10+'Series 5-8'!E31</f>
        <v>10</v>
      </c>
      <c r="F31" s="7">
        <f>F10+'Series 5-8'!F31</f>
        <v>17</v>
      </c>
      <c r="G31" s="7">
        <f>G10+'Series 5-8'!G31</f>
        <v>4</v>
      </c>
      <c r="H31" s="7">
        <f>H10+'Series 5-8'!H31</f>
        <v>0</v>
      </c>
      <c r="I31" s="7">
        <f>I10+'Series 5-8'!I31</f>
        <v>5</v>
      </c>
      <c r="J31" s="9">
        <f t="shared" si="13"/>
        <v>46</v>
      </c>
      <c r="K31" s="7">
        <f>K10+'Series 5-8'!K31</f>
        <v>8</v>
      </c>
      <c r="L31" s="7">
        <f>L10+'Series 5-8'!L31</f>
        <v>22</v>
      </c>
      <c r="M31" s="7">
        <f>M10+'Series 5-8'!M31</f>
        <v>0</v>
      </c>
      <c r="N31" s="7">
        <f>N10+'Series 5-8'!N31</f>
        <v>2</v>
      </c>
      <c r="O31" s="7">
        <f>O10+'Series 5-8'!O31</f>
        <v>5</v>
      </c>
      <c r="P31" s="7">
        <f>P10+'Series 5-8'!P31</f>
        <v>0</v>
      </c>
      <c r="Q31" s="7">
        <f>Q10+'Series 5-8'!Q31</f>
        <v>0</v>
      </c>
      <c r="R31" s="7">
        <f>R10+'Series 5-8'!R31</f>
        <v>0</v>
      </c>
      <c r="S31" s="10">
        <f t="shared" si="11"/>
        <v>0.25233644859813081</v>
      </c>
      <c r="T31" s="10">
        <f t="shared" si="12"/>
        <v>0.42990654205607476</v>
      </c>
      <c r="U31" s="11">
        <f t="shared" si="10"/>
        <v>0.29914529914529914</v>
      </c>
      <c r="V31" s="12"/>
    </row>
    <row r="32" spans="1:22" ht="15" customHeight="1" x14ac:dyDescent="0.2">
      <c r="A32" s="6" t="s">
        <v>29</v>
      </c>
      <c r="B32" s="7">
        <f>B11+'Series 5-8'!B32</f>
        <v>57</v>
      </c>
      <c r="C32" s="7">
        <f>C11+'Series 5-8'!C32</f>
        <v>193</v>
      </c>
      <c r="D32" s="7">
        <f>D11+'Series 5-8'!D32</f>
        <v>45</v>
      </c>
      <c r="E32" s="7">
        <f>E11+'Series 5-8'!E32</f>
        <v>15</v>
      </c>
      <c r="F32" s="7">
        <f>F11+'Series 5-8'!F32</f>
        <v>17</v>
      </c>
      <c r="G32" s="7">
        <f>G11+'Series 5-8'!G32</f>
        <v>8</v>
      </c>
      <c r="H32" s="7">
        <f>H11+'Series 5-8'!H32</f>
        <v>0</v>
      </c>
      <c r="I32" s="7">
        <f>I11+'Series 5-8'!I32</f>
        <v>1</v>
      </c>
      <c r="J32" s="9">
        <f t="shared" si="13"/>
        <v>56</v>
      </c>
      <c r="K32" s="7">
        <f>K11+'Series 5-8'!K32</f>
        <v>23</v>
      </c>
      <c r="L32" s="7">
        <f>L11+'Series 5-8'!L32</f>
        <v>49</v>
      </c>
      <c r="M32" s="7">
        <f>M11+'Series 5-8'!M32</f>
        <v>0</v>
      </c>
      <c r="N32" s="7">
        <f>N11+'Series 5-8'!N32</f>
        <v>2</v>
      </c>
      <c r="O32" s="7">
        <f>O11+'Series 5-8'!O32</f>
        <v>4</v>
      </c>
      <c r="P32" s="7">
        <f>P11+'Series 5-8'!P32</f>
        <v>6</v>
      </c>
      <c r="Q32" s="7">
        <f>Q11+'Series 5-8'!Q32</f>
        <v>1</v>
      </c>
      <c r="R32" s="7">
        <f>R11+'Series 5-8'!R32</f>
        <v>0</v>
      </c>
      <c r="S32" s="10">
        <f t="shared" si="11"/>
        <v>0.23316062176165803</v>
      </c>
      <c r="T32" s="10">
        <f t="shared" si="12"/>
        <v>0.29015544041450775</v>
      </c>
      <c r="U32" s="11">
        <f t="shared" si="10"/>
        <v>0.31192660550458717</v>
      </c>
      <c r="V32" s="12"/>
    </row>
    <row r="33" spans="1:22" ht="15" customHeight="1" x14ac:dyDescent="0.2">
      <c r="A33" s="6" t="s">
        <v>30</v>
      </c>
      <c r="B33" s="7">
        <f>B12+'Series 5-8'!B33</f>
        <v>42</v>
      </c>
      <c r="C33" s="7">
        <f>C12+'Series 5-8'!C33</f>
        <v>99</v>
      </c>
      <c r="D33" s="7">
        <f>D12+'Series 5-8'!D33</f>
        <v>20</v>
      </c>
      <c r="E33" s="7">
        <f>E12+'Series 5-8'!E33</f>
        <v>15</v>
      </c>
      <c r="F33" s="7">
        <f>F12+'Series 5-8'!F33</f>
        <v>18</v>
      </c>
      <c r="G33" s="7">
        <f>G12+'Series 5-8'!G33</f>
        <v>6</v>
      </c>
      <c r="H33" s="7">
        <f>H12+'Series 5-8'!H33</f>
        <v>0</v>
      </c>
      <c r="I33" s="7">
        <f>I12+'Series 5-8'!I33</f>
        <v>7</v>
      </c>
      <c r="J33" s="9">
        <f t="shared" si="13"/>
        <v>47</v>
      </c>
      <c r="K33" s="7">
        <f>K12+'Series 5-8'!K33</f>
        <v>13</v>
      </c>
      <c r="L33" s="7">
        <f>L12+'Series 5-8'!L33</f>
        <v>40</v>
      </c>
      <c r="M33" s="7">
        <f>M12+'Series 5-8'!M33</f>
        <v>1</v>
      </c>
      <c r="N33" s="7">
        <f>N12+'Series 5-8'!N33</f>
        <v>0</v>
      </c>
      <c r="O33" s="7">
        <f>O12+'Series 5-8'!O33</f>
        <v>2</v>
      </c>
      <c r="P33" s="7">
        <f>P12+'Series 5-8'!P33</f>
        <v>1</v>
      </c>
      <c r="Q33" s="7">
        <f>Q12+'Series 5-8'!Q33</f>
        <v>4</v>
      </c>
      <c r="R33" s="7">
        <f>R12+'Series 5-8'!R33</f>
        <v>2</v>
      </c>
      <c r="S33" s="10">
        <f t="shared" si="11"/>
        <v>0.20202020202020202</v>
      </c>
      <c r="T33" s="10">
        <f t="shared" si="12"/>
        <v>0.47474747474747475</v>
      </c>
      <c r="U33" s="11">
        <f t="shared" si="10"/>
        <v>0.29464285714285715</v>
      </c>
      <c r="V33" s="12"/>
    </row>
    <row r="34" spans="1:22" ht="15" customHeight="1" x14ac:dyDescent="0.2">
      <c r="A34" s="6" t="s">
        <v>28</v>
      </c>
      <c r="B34" s="7">
        <f>B13+'Series 5-8'!B34</f>
        <v>54</v>
      </c>
      <c r="C34" s="7">
        <f>C13+'Series 5-8'!C34</f>
        <v>183</v>
      </c>
      <c r="D34" s="7">
        <f>D13+'Series 5-8'!D34</f>
        <v>45</v>
      </c>
      <c r="E34" s="7">
        <f>E13+'Series 5-8'!E34</f>
        <v>28</v>
      </c>
      <c r="F34" s="7">
        <f>F13+'Series 5-8'!F34</f>
        <v>20</v>
      </c>
      <c r="G34" s="7">
        <f>G13+'Series 5-8'!G34</f>
        <v>4</v>
      </c>
      <c r="H34" s="7">
        <f>H13+'Series 5-8'!H34</f>
        <v>2</v>
      </c>
      <c r="I34" s="7">
        <f>I13+'Series 5-8'!I34</f>
        <v>9</v>
      </c>
      <c r="J34" s="9">
        <f t="shared" si="13"/>
        <v>80</v>
      </c>
      <c r="K34" s="7">
        <f>K13+'Series 5-8'!K34</f>
        <v>28</v>
      </c>
      <c r="L34" s="7">
        <f>L13+'Series 5-8'!L34</f>
        <v>56</v>
      </c>
      <c r="M34" s="7">
        <f>M13+'Series 5-8'!M34</f>
        <v>0</v>
      </c>
      <c r="N34" s="7">
        <f>N13+'Series 5-8'!N34</f>
        <v>0</v>
      </c>
      <c r="O34" s="7">
        <f>O13+'Series 5-8'!O34</f>
        <v>3</v>
      </c>
      <c r="P34" s="7">
        <f>P13+'Series 5-8'!P34</f>
        <v>0</v>
      </c>
      <c r="Q34" s="7">
        <f>Q13+'Series 5-8'!Q34</f>
        <v>5</v>
      </c>
      <c r="R34" s="7">
        <f>R13+'Series 5-8'!R34</f>
        <v>3</v>
      </c>
      <c r="S34" s="10">
        <f t="shared" si="11"/>
        <v>0.24590163934426229</v>
      </c>
      <c r="T34" s="10">
        <f t="shared" si="12"/>
        <v>0.43715846994535518</v>
      </c>
      <c r="U34" s="11">
        <f t="shared" si="10"/>
        <v>0.34597156398104267</v>
      </c>
      <c r="V34" s="12"/>
    </row>
    <row r="35" spans="1:22" ht="15" customHeight="1" x14ac:dyDescent="0.2">
      <c r="A35" s="6" t="s">
        <v>34</v>
      </c>
      <c r="B35" s="7">
        <f>B14+'Series 5-8'!B35</f>
        <v>44</v>
      </c>
      <c r="C35" s="7">
        <f>C14+'Series 5-8'!C35</f>
        <v>60</v>
      </c>
      <c r="D35" s="7">
        <f>D14+'Series 5-8'!D35</f>
        <v>18</v>
      </c>
      <c r="E35" s="7">
        <f>E14+'Series 5-8'!E35</f>
        <v>8</v>
      </c>
      <c r="F35" s="7">
        <f>F14+'Series 5-8'!F35</f>
        <v>2</v>
      </c>
      <c r="G35" s="7">
        <f>G14+'Series 5-8'!G35</f>
        <v>1</v>
      </c>
      <c r="H35" s="7">
        <f>H14+'Series 5-8'!H35</f>
        <v>1</v>
      </c>
      <c r="I35" s="7">
        <f>I14+'Series 5-8'!I35</f>
        <v>1</v>
      </c>
      <c r="J35" s="9">
        <f t="shared" si="13"/>
        <v>24</v>
      </c>
      <c r="K35" s="7">
        <f>K14+'Series 5-8'!K35</f>
        <v>9</v>
      </c>
      <c r="L35" s="7">
        <f>L14+'Series 5-8'!L35</f>
        <v>12</v>
      </c>
      <c r="M35" s="7">
        <f>M14+'Series 5-8'!M35</f>
        <v>0</v>
      </c>
      <c r="N35" s="7">
        <f>N14+'Series 5-8'!N35</f>
        <v>0</v>
      </c>
      <c r="O35" s="7">
        <f>O14+'Series 5-8'!O35</f>
        <v>0</v>
      </c>
      <c r="P35" s="7">
        <f>P14+'Series 5-8'!P35</f>
        <v>0</v>
      </c>
      <c r="Q35" s="7">
        <f>Q14+'Series 5-8'!Q35</f>
        <v>0</v>
      </c>
      <c r="R35" s="7">
        <f>R14+'Series 5-8'!R35</f>
        <v>0</v>
      </c>
      <c r="S35" s="10">
        <f t="shared" si="11"/>
        <v>0.3</v>
      </c>
      <c r="T35" s="10">
        <f t="shared" si="12"/>
        <v>0.4</v>
      </c>
      <c r="U35" s="11">
        <f t="shared" si="10"/>
        <v>0.39130434782608697</v>
      </c>
      <c r="V35" s="12"/>
    </row>
    <row r="36" spans="1:22" ht="15" customHeight="1" x14ac:dyDescent="0.2">
      <c r="A36" s="6" t="s">
        <v>20</v>
      </c>
      <c r="B36" s="7">
        <f>B15+'Series 5-8'!B36</f>
        <v>51</v>
      </c>
      <c r="C36" s="7">
        <f>C15+'Series 5-8'!C36</f>
        <v>140</v>
      </c>
      <c r="D36" s="7">
        <f>D15+'Series 5-8'!D36</f>
        <v>23</v>
      </c>
      <c r="E36" s="7">
        <f>E15+'Series 5-8'!E36</f>
        <v>13</v>
      </c>
      <c r="F36" s="7">
        <f>F15+'Series 5-8'!F36</f>
        <v>13</v>
      </c>
      <c r="G36" s="7">
        <f>G15+'Series 5-8'!G36</f>
        <v>10</v>
      </c>
      <c r="H36" s="7">
        <f>H15+'Series 5-8'!H36</f>
        <v>1</v>
      </c>
      <c r="I36" s="7">
        <f>I15+'Series 5-8'!I36</f>
        <v>3</v>
      </c>
      <c r="J36" s="9">
        <f t="shared" si="13"/>
        <v>44</v>
      </c>
      <c r="K36" s="7">
        <f>K15+'Series 5-8'!K36</f>
        <v>16</v>
      </c>
      <c r="L36" s="7">
        <f>L15+'Series 5-8'!L36</f>
        <v>42</v>
      </c>
      <c r="M36" s="7">
        <f>M15+'Series 5-8'!M36</f>
        <v>0</v>
      </c>
      <c r="N36" s="7">
        <f>N15+'Series 5-8'!N36</f>
        <v>0</v>
      </c>
      <c r="O36" s="7">
        <f>O15+'Series 5-8'!O36</f>
        <v>3</v>
      </c>
      <c r="P36" s="7">
        <f>P15+'Series 5-8'!P36</f>
        <v>4</v>
      </c>
      <c r="Q36" s="7">
        <f>Q15+'Series 5-8'!Q36</f>
        <v>2</v>
      </c>
      <c r="R36" s="7">
        <f>R15+'Series 5-8'!R36</f>
        <v>3</v>
      </c>
      <c r="S36" s="10">
        <f>IF(C36=0,0,D36/C36)</f>
        <v>0.16428571428571428</v>
      </c>
      <c r="T36" s="10">
        <f>IF(C36=0,0,J36/C36)</f>
        <v>0.31428571428571428</v>
      </c>
      <c r="U36" s="11">
        <f t="shared" si="10"/>
        <v>0.25</v>
      </c>
      <c r="V36" s="12"/>
    </row>
    <row r="37" spans="1:22" ht="15" customHeight="1" x14ac:dyDescent="0.2">
      <c r="A37" s="6" t="s">
        <v>21</v>
      </c>
      <c r="B37" s="7">
        <f>B16+'Series 5-8'!B37</f>
        <v>60</v>
      </c>
      <c r="C37" s="7">
        <f>C16+'Series 5-8'!C37</f>
        <v>231</v>
      </c>
      <c r="D37" s="7">
        <f>D16+'Series 5-8'!D37</f>
        <v>65</v>
      </c>
      <c r="E37" s="7">
        <f>E16+'Series 5-8'!E37</f>
        <v>46</v>
      </c>
      <c r="F37" s="7">
        <f>F16+'Series 5-8'!F37</f>
        <v>46</v>
      </c>
      <c r="G37" s="7">
        <f>G16+'Series 5-8'!G37</f>
        <v>21</v>
      </c>
      <c r="H37" s="7">
        <f>H16+'Series 5-8'!H37</f>
        <v>0</v>
      </c>
      <c r="I37" s="7">
        <f>I16+'Series 5-8'!I37</f>
        <v>21</v>
      </c>
      <c r="J37" s="9">
        <f t="shared" si="13"/>
        <v>149</v>
      </c>
      <c r="K37" s="7">
        <f>K16+'Series 5-8'!K37</f>
        <v>34</v>
      </c>
      <c r="L37" s="7">
        <f>L16+'Series 5-8'!L37</f>
        <v>69</v>
      </c>
      <c r="M37" s="7">
        <f>M16+'Series 5-8'!M37</f>
        <v>0</v>
      </c>
      <c r="N37" s="7">
        <f>N16+'Series 5-8'!N37</f>
        <v>1</v>
      </c>
      <c r="O37" s="7">
        <f>O16+'Series 5-8'!O37</f>
        <v>6</v>
      </c>
      <c r="P37" s="7">
        <f>P16+'Series 5-8'!P37</f>
        <v>1</v>
      </c>
      <c r="Q37" s="7">
        <f>Q16+'Series 5-8'!Q37</f>
        <v>0</v>
      </c>
      <c r="R37" s="7">
        <f>R16+'Series 5-8'!R37</f>
        <v>0</v>
      </c>
      <c r="S37" s="10">
        <f t="shared" ref="S37:S39" si="14">IF(C37=0,0,D37/C37)</f>
        <v>0.2813852813852814</v>
      </c>
      <c r="T37" s="10">
        <f t="shared" ref="T37:T39" si="15">IF(C37=0,0,J37/C37)</f>
        <v>0.64502164502164505</v>
      </c>
      <c r="U37" s="11">
        <f t="shared" si="10"/>
        <v>0.37218045112781956</v>
      </c>
      <c r="V37" s="12"/>
    </row>
    <row r="38" spans="1:22" ht="15" customHeight="1" x14ac:dyDescent="0.2">
      <c r="A38" s="13" t="s">
        <v>40</v>
      </c>
      <c r="B38" s="7">
        <f>B17+'Series 5-8'!B38</f>
        <v>7</v>
      </c>
      <c r="C38" s="7">
        <f>C17+'Series 5-8'!C38</f>
        <v>11</v>
      </c>
      <c r="D38" s="7">
        <f>D17+'Series 5-8'!D38</f>
        <v>3</v>
      </c>
      <c r="E38" s="7">
        <f>E17+'Series 5-8'!E38</f>
        <v>2</v>
      </c>
      <c r="F38" s="7">
        <f>F17+'Series 5-8'!F38</f>
        <v>0</v>
      </c>
      <c r="G38" s="7">
        <f>G17+'Series 5-8'!G38</f>
        <v>2</v>
      </c>
      <c r="H38" s="7">
        <f>H17+'Series 5-8'!H38</f>
        <v>0</v>
      </c>
      <c r="I38" s="7">
        <f>I17+'Series 5-8'!I38</f>
        <v>0</v>
      </c>
      <c r="J38" s="9">
        <f t="shared" si="13"/>
        <v>5</v>
      </c>
      <c r="K38" s="7">
        <f>K17+'Series 5-8'!K38</f>
        <v>4</v>
      </c>
      <c r="L38" s="7">
        <f>L17+'Series 5-8'!L38</f>
        <v>2</v>
      </c>
      <c r="M38" s="7">
        <f>M17+'Series 5-8'!M38</f>
        <v>0</v>
      </c>
      <c r="N38" s="7">
        <f>N17+'Series 5-8'!N38</f>
        <v>0</v>
      </c>
      <c r="O38" s="7">
        <f>O17+'Series 5-8'!O38</f>
        <v>0</v>
      </c>
      <c r="P38" s="7">
        <f>P17+'Series 5-8'!P38</f>
        <v>2</v>
      </c>
      <c r="Q38" s="7">
        <f>Q17+'Series 5-8'!Q38</f>
        <v>0</v>
      </c>
      <c r="R38" s="7">
        <f>R17+'Series 5-8'!R38</f>
        <v>0</v>
      </c>
      <c r="S38" s="10">
        <f t="shared" si="14"/>
        <v>0.27272727272727271</v>
      </c>
      <c r="T38" s="10">
        <f t="shared" si="15"/>
        <v>0.45454545454545453</v>
      </c>
      <c r="U38" s="11">
        <f t="shared" si="10"/>
        <v>0.46666666666666667</v>
      </c>
      <c r="V38" s="12"/>
    </row>
    <row r="39" spans="1:22" ht="15" customHeight="1" x14ac:dyDescent="0.2">
      <c r="A39" s="13" t="s">
        <v>41</v>
      </c>
      <c r="B39" s="7">
        <f>B18+'Series 5-8'!B39</f>
        <v>3</v>
      </c>
      <c r="C39" s="7">
        <f>C18+'Series 5-8'!C39</f>
        <v>2</v>
      </c>
      <c r="D39" s="7">
        <f>D18+'Series 5-8'!D39</f>
        <v>1</v>
      </c>
      <c r="E39" s="7">
        <f>E18+'Series 5-8'!E39</f>
        <v>0</v>
      </c>
      <c r="F39" s="7">
        <f>F18+'Series 5-8'!F39</f>
        <v>0</v>
      </c>
      <c r="G39" s="7">
        <f>G18+'Series 5-8'!G39</f>
        <v>0</v>
      </c>
      <c r="H39" s="7">
        <f>H18+'Series 5-8'!H39</f>
        <v>0</v>
      </c>
      <c r="I39" s="7">
        <f>I18+'Series 5-8'!I39</f>
        <v>0</v>
      </c>
      <c r="J39" s="9">
        <f t="shared" si="13"/>
        <v>1</v>
      </c>
      <c r="K39" s="7">
        <f>K18+'Series 5-8'!K39</f>
        <v>1</v>
      </c>
      <c r="L39" s="7">
        <f>L18+'Series 5-8'!L39</f>
        <v>1</v>
      </c>
      <c r="M39" s="7">
        <f>M18+'Series 5-8'!M39</f>
        <v>0</v>
      </c>
      <c r="N39" s="7">
        <f>N18+'Series 5-8'!N39</f>
        <v>0</v>
      </c>
      <c r="O39" s="7">
        <f>O18+'Series 5-8'!O39</f>
        <v>0</v>
      </c>
      <c r="P39" s="7">
        <f>P18+'Series 5-8'!P39</f>
        <v>0</v>
      </c>
      <c r="Q39" s="7">
        <f>Q18+'Series 5-8'!Q39</f>
        <v>0</v>
      </c>
      <c r="R39" s="7">
        <f>R18+'Series 5-8'!R39</f>
        <v>0</v>
      </c>
      <c r="S39" s="10">
        <f t="shared" si="14"/>
        <v>0.5</v>
      </c>
      <c r="T39" s="10">
        <f t="shared" si="15"/>
        <v>0.5</v>
      </c>
      <c r="U39" s="11">
        <f t="shared" si="10"/>
        <v>0.66666666666666663</v>
      </c>
      <c r="V39" s="12"/>
    </row>
    <row r="40" spans="1:22" ht="15" customHeight="1" x14ac:dyDescent="0.2">
      <c r="A40" s="13" t="s">
        <v>22</v>
      </c>
      <c r="B40" s="7">
        <f>B19+'Series 5-8'!B40</f>
        <v>60</v>
      </c>
      <c r="C40" s="7">
        <f>C19+'Series 5-8'!C40</f>
        <v>121</v>
      </c>
      <c r="D40" s="7">
        <f>D19+'Series 5-8'!D40</f>
        <v>13</v>
      </c>
      <c r="E40" s="7">
        <f>E19+'Series 5-8'!E40</f>
        <v>4</v>
      </c>
      <c r="F40" s="7">
        <f>F19+'Series 5-8'!F40</f>
        <v>2</v>
      </c>
      <c r="G40" s="7">
        <f>G19+'Series 5-8'!G40</f>
        <v>1</v>
      </c>
      <c r="H40" s="7">
        <f>H19+'Series 5-8'!H40</f>
        <v>0</v>
      </c>
      <c r="I40" s="7">
        <f>I19+'Series 5-8'!I40</f>
        <v>0</v>
      </c>
      <c r="J40" s="9">
        <f t="shared" si="13"/>
        <v>14</v>
      </c>
      <c r="K40" s="7">
        <f>K19+'Series 5-8'!K40</f>
        <v>6</v>
      </c>
      <c r="L40" s="7">
        <f>L19+'Series 5-8'!L40</f>
        <v>46</v>
      </c>
      <c r="M40" s="7">
        <f>M19+'Series 5-8'!M40</f>
        <v>14</v>
      </c>
      <c r="N40" s="7">
        <f>N19+'Series 5-8'!N40</f>
        <v>0</v>
      </c>
      <c r="O40" s="7">
        <f>O19+'Series 5-8'!O40</f>
        <v>4</v>
      </c>
      <c r="P40" s="7">
        <f>P19+'Series 5-8'!P40</f>
        <v>5</v>
      </c>
      <c r="Q40" s="7">
        <f>Q19+'Series 5-8'!Q40</f>
        <v>0</v>
      </c>
      <c r="R40" s="7">
        <f>R19+'Series 5-8'!R40</f>
        <v>0</v>
      </c>
      <c r="S40" s="10">
        <f>IF(C40=0,0,D40/C40)</f>
        <v>0.10743801652892562</v>
      </c>
      <c r="T40" s="10">
        <f>IF(C40=0,0,J40/C40)</f>
        <v>0.11570247933884298</v>
      </c>
      <c r="U40" s="11">
        <f t="shared" si="10"/>
        <v>0.14960629921259844</v>
      </c>
      <c r="V40" s="12"/>
    </row>
    <row r="41" spans="1:22" ht="15" customHeight="1" thickBot="1" x14ac:dyDescent="0.25">
      <c r="A41" s="16" t="s">
        <v>23</v>
      </c>
      <c r="B41" s="17">
        <v>60</v>
      </c>
      <c r="C41" s="17">
        <f t="shared" ref="C41:R41" si="16">SUM(C24:C40)</f>
        <v>2025</v>
      </c>
      <c r="D41" s="17">
        <f t="shared" si="16"/>
        <v>467</v>
      </c>
      <c r="E41" s="17">
        <f t="shared" si="16"/>
        <v>238</v>
      </c>
      <c r="F41" s="17">
        <f t="shared" si="16"/>
        <v>224</v>
      </c>
      <c r="G41" s="17">
        <f t="shared" si="16"/>
        <v>91</v>
      </c>
      <c r="H41" s="17">
        <f t="shared" si="16"/>
        <v>11</v>
      </c>
      <c r="I41" s="17">
        <f t="shared" si="16"/>
        <v>70</v>
      </c>
      <c r="J41" s="17">
        <f t="shared" si="16"/>
        <v>790</v>
      </c>
      <c r="K41" s="17">
        <f t="shared" si="16"/>
        <v>249</v>
      </c>
      <c r="L41" s="17">
        <f t="shared" si="16"/>
        <v>547</v>
      </c>
      <c r="M41" s="17">
        <f t="shared" si="16"/>
        <v>17</v>
      </c>
      <c r="N41" s="17">
        <f t="shared" si="16"/>
        <v>10</v>
      </c>
      <c r="O41" s="17">
        <f t="shared" si="16"/>
        <v>56</v>
      </c>
      <c r="P41" s="17">
        <f t="shared" si="16"/>
        <v>39</v>
      </c>
      <c r="Q41" s="17">
        <f t="shared" si="16"/>
        <v>23</v>
      </c>
      <c r="R41" s="17">
        <f t="shared" si="16"/>
        <v>11</v>
      </c>
      <c r="S41" s="18">
        <f t="shared" ref="S41" si="17">IF(C41=0,0,D41/C41)</f>
        <v>0.23061728395061729</v>
      </c>
      <c r="T41" s="18">
        <f t="shared" ref="T41" si="18">IF(C41=0,0,J41/C41)</f>
        <v>0.39012345679012345</v>
      </c>
      <c r="U41" s="19">
        <f t="shared" ref="U41" si="19">IF(C41=0,0,(D41+K41)/(C41+K41))</f>
        <v>0.3148636763412489</v>
      </c>
    </row>
    <row r="42" spans="1:22" x14ac:dyDescent="0.2">
      <c r="A42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2"/>
  <sheetViews>
    <sheetView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45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16</v>
      </c>
      <c r="C3" s="8">
        <v>47</v>
      </c>
      <c r="D3" s="8">
        <v>7</v>
      </c>
      <c r="E3" s="8">
        <v>3</v>
      </c>
      <c r="F3" s="8">
        <v>2</v>
      </c>
      <c r="G3" s="8">
        <v>1</v>
      </c>
      <c r="H3" s="8">
        <v>0</v>
      </c>
      <c r="I3" s="8">
        <v>1</v>
      </c>
      <c r="J3" s="9">
        <f t="shared" ref="J3:J19" si="0">D3+G3+2*H3+3*I3</f>
        <v>11</v>
      </c>
      <c r="K3" s="8">
        <v>8</v>
      </c>
      <c r="L3" s="8">
        <v>18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ref="S3:S20" si="1">IF(C3=0,0,D3/C3)</f>
        <v>0.14893617021276595</v>
      </c>
      <c r="T3" s="10">
        <f t="shared" ref="T3:T20" si="2">IF(C3=0,0,J3/C3)</f>
        <v>0.23404255319148937</v>
      </c>
      <c r="U3" s="11">
        <f>IF(C3=0,0,(D3+K3)/(C3+K3+N3))</f>
        <v>0.27272727272727271</v>
      </c>
      <c r="V3" s="12"/>
    </row>
    <row r="4" spans="1:22" ht="15" customHeight="1" x14ac:dyDescent="0.2">
      <c r="A4" s="6" t="s">
        <v>25</v>
      </c>
      <c r="B4" s="7">
        <v>11</v>
      </c>
      <c r="C4" s="8">
        <v>28</v>
      </c>
      <c r="D4" s="8">
        <v>8</v>
      </c>
      <c r="E4" s="8">
        <v>2</v>
      </c>
      <c r="F4" s="8">
        <v>4</v>
      </c>
      <c r="G4" s="8">
        <v>4</v>
      </c>
      <c r="H4" s="8">
        <v>0</v>
      </c>
      <c r="I4" s="8">
        <v>0</v>
      </c>
      <c r="J4" s="9">
        <f t="shared" si="0"/>
        <v>12</v>
      </c>
      <c r="K4" s="8">
        <v>3</v>
      </c>
      <c r="L4" s="8">
        <v>10</v>
      </c>
      <c r="M4" s="8">
        <v>0</v>
      </c>
      <c r="N4" s="8">
        <v>0</v>
      </c>
      <c r="O4" s="8">
        <v>1</v>
      </c>
      <c r="P4" s="8">
        <v>2</v>
      </c>
      <c r="Q4" s="8">
        <v>0</v>
      </c>
      <c r="R4" s="8">
        <v>0</v>
      </c>
      <c r="S4" s="10">
        <f>IF(C4=0,0,D4/C4)</f>
        <v>0.2857142857142857</v>
      </c>
      <c r="T4" s="10">
        <f>IF(C4=0,0,J4/C4)</f>
        <v>0.42857142857142855</v>
      </c>
      <c r="U4" s="11">
        <f t="shared" ref="U4:U19" si="3">IF(C4=0,0,(D4+K4)/(C4+K4+N4))</f>
        <v>0.35483870967741937</v>
      </c>
      <c r="V4" s="12"/>
    </row>
    <row r="5" spans="1:22" ht="15" customHeight="1" x14ac:dyDescent="0.2">
      <c r="A5" s="6" t="s">
        <v>26</v>
      </c>
      <c r="B5" s="7">
        <v>6</v>
      </c>
      <c r="C5" s="8">
        <v>10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9">
        <f t="shared" si="0"/>
        <v>0</v>
      </c>
      <c r="K5" s="8">
        <v>1</v>
      </c>
      <c r="L5" s="8">
        <v>4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1"/>
        <v>0</v>
      </c>
      <c r="T5" s="10">
        <f t="shared" si="2"/>
        <v>0</v>
      </c>
      <c r="U5" s="11">
        <f t="shared" si="3"/>
        <v>9.0909090909090912E-2</v>
      </c>
      <c r="V5" s="12"/>
    </row>
    <row r="6" spans="1:22" ht="15" customHeight="1" x14ac:dyDescent="0.2">
      <c r="A6" s="6" t="s">
        <v>36</v>
      </c>
      <c r="B6" s="7">
        <v>15</v>
      </c>
      <c r="C6" s="8">
        <v>37</v>
      </c>
      <c r="D6" s="8">
        <v>10</v>
      </c>
      <c r="E6" s="8">
        <v>4</v>
      </c>
      <c r="F6" s="8">
        <v>6</v>
      </c>
      <c r="G6" s="8">
        <v>4</v>
      </c>
      <c r="H6" s="8">
        <v>0</v>
      </c>
      <c r="I6" s="8">
        <v>2</v>
      </c>
      <c r="J6" s="9">
        <f>D6+G6+2*H6+3*I6</f>
        <v>20</v>
      </c>
      <c r="K6" s="8">
        <v>5</v>
      </c>
      <c r="L6" s="8">
        <v>14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10">
        <f>IF(C6=0,0,D6/C6)</f>
        <v>0.27027027027027029</v>
      </c>
      <c r="T6" s="10">
        <f>IF(C6=0,0,J6/C6)</f>
        <v>0.54054054054054057</v>
      </c>
      <c r="U6" s="11">
        <f>IF(C6=0,0,(D6+K6)/(C6+K6+N6))</f>
        <v>0.35714285714285715</v>
      </c>
      <c r="V6" s="12"/>
    </row>
    <row r="7" spans="1:22" ht="15" customHeight="1" x14ac:dyDescent="0.2">
      <c r="A7" s="6" t="s">
        <v>19</v>
      </c>
      <c r="B7" s="7">
        <v>20</v>
      </c>
      <c r="C7" s="8">
        <v>90</v>
      </c>
      <c r="D7" s="8">
        <v>24</v>
      </c>
      <c r="E7" s="8">
        <v>9</v>
      </c>
      <c r="F7" s="8">
        <v>11</v>
      </c>
      <c r="G7" s="8">
        <v>5</v>
      </c>
      <c r="H7" s="8">
        <v>2</v>
      </c>
      <c r="I7" s="8">
        <v>0</v>
      </c>
      <c r="J7" s="9">
        <f t="shared" si="0"/>
        <v>33</v>
      </c>
      <c r="K7" s="8">
        <v>2</v>
      </c>
      <c r="L7" s="8">
        <v>15</v>
      </c>
      <c r="M7" s="8">
        <v>2</v>
      </c>
      <c r="N7" s="8">
        <v>2</v>
      </c>
      <c r="O7" s="8">
        <v>1</v>
      </c>
      <c r="P7" s="8">
        <v>1</v>
      </c>
      <c r="Q7" s="8">
        <v>2</v>
      </c>
      <c r="R7" s="8">
        <v>1</v>
      </c>
      <c r="S7" s="10">
        <f t="shared" si="1"/>
        <v>0.26666666666666666</v>
      </c>
      <c r="T7" s="10">
        <f t="shared" si="2"/>
        <v>0.36666666666666664</v>
      </c>
      <c r="U7" s="11">
        <f t="shared" si="3"/>
        <v>0.27659574468085107</v>
      </c>
      <c r="V7" s="12"/>
    </row>
    <row r="8" spans="1:22" ht="15" customHeight="1" x14ac:dyDescent="0.2">
      <c r="A8" s="6" t="s">
        <v>33</v>
      </c>
      <c r="B8" s="7">
        <v>12</v>
      </c>
      <c r="C8" s="8">
        <v>23</v>
      </c>
      <c r="D8" s="8">
        <v>7</v>
      </c>
      <c r="E8" s="8">
        <v>2</v>
      </c>
      <c r="F8" s="8">
        <v>1</v>
      </c>
      <c r="G8" s="8">
        <v>2</v>
      </c>
      <c r="H8" s="8">
        <v>0</v>
      </c>
      <c r="I8" s="8">
        <v>1</v>
      </c>
      <c r="J8" s="9">
        <f t="shared" si="0"/>
        <v>12</v>
      </c>
      <c r="K8" s="8">
        <v>3</v>
      </c>
      <c r="L8" s="8">
        <v>8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10">
        <f t="shared" si="1"/>
        <v>0.30434782608695654</v>
      </c>
      <c r="T8" s="10">
        <f t="shared" si="2"/>
        <v>0.52173913043478259</v>
      </c>
      <c r="U8" s="11">
        <f t="shared" si="3"/>
        <v>0.38461538461538464</v>
      </c>
      <c r="V8" s="12"/>
    </row>
    <row r="9" spans="1:22" ht="15" customHeight="1" x14ac:dyDescent="0.2">
      <c r="A9" s="6" t="s">
        <v>35</v>
      </c>
      <c r="B9" s="7">
        <v>19</v>
      </c>
      <c r="C9" s="8">
        <v>46</v>
      </c>
      <c r="D9" s="8">
        <v>10</v>
      </c>
      <c r="E9" s="8">
        <v>4</v>
      </c>
      <c r="F9" s="8">
        <v>2</v>
      </c>
      <c r="G9" s="8">
        <v>6</v>
      </c>
      <c r="H9" s="8">
        <v>0</v>
      </c>
      <c r="I9" s="8">
        <v>1</v>
      </c>
      <c r="J9" s="9">
        <f t="shared" si="0"/>
        <v>19</v>
      </c>
      <c r="K9" s="8">
        <v>10</v>
      </c>
      <c r="L9" s="8">
        <v>12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1"/>
        <v>0.21739130434782608</v>
      </c>
      <c r="T9" s="10">
        <f t="shared" si="2"/>
        <v>0.41304347826086957</v>
      </c>
      <c r="U9" s="11">
        <f t="shared" si="3"/>
        <v>0.35714285714285715</v>
      </c>
      <c r="V9" s="12"/>
    </row>
    <row r="10" spans="1:22" ht="15" customHeight="1" x14ac:dyDescent="0.2">
      <c r="A10" s="6" t="s">
        <v>27</v>
      </c>
      <c r="B10" s="7">
        <v>17</v>
      </c>
      <c r="C10" s="8">
        <v>44</v>
      </c>
      <c r="D10" s="8">
        <v>11</v>
      </c>
      <c r="E10" s="8">
        <v>9</v>
      </c>
      <c r="F10" s="8">
        <v>8</v>
      </c>
      <c r="G10" s="8">
        <v>4</v>
      </c>
      <c r="H10" s="8">
        <v>0</v>
      </c>
      <c r="I10" s="8">
        <v>4</v>
      </c>
      <c r="J10" s="9">
        <f t="shared" si="0"/>
        <v>27</v>
      </c>
      <c r="K10" s="8">
        <v>0</v>
      </c>
      <c r="L10" s="8">
        <v>6</v>
      </c>
      <c r="M10" s="8">
        <v>0</v>
      </c>
      <c r="N10" s="8">
        <v>0</v>
      </c>
      <c r="O10" s="8">
        <v>4</v>
      </c>
      <c r="P10" s="8">
        <v>1</v>
      </c>
      <c r="Q10" s="8">
        <v>0</v>
      </c>
      <c r="R10" s="8">
        <v>0</v>
      </c>
      <c r="S10" s="10">
        <f t="shared" si="1"/>
        <v>0.25</v>
      </c>
      <c r="T10" s="10">
        <f t="shared" si="2"/>
        <v>0.61363636363636365</v>
      </c>
      <c r="U10" s="11">
        <f t="shared" si="3"/>
        <v>0.25</v>
      </c>
      <c r="V10" s="12"/>
    </row>
    <row r="11" spans="1:22" ht="15" customHeight="1" x14ac:dyDescent="0.2">
      <c r="A11" s="6" t="s">
        <v>29</v>
      </c>
      <c r="B11" s="7">
        <v>20</v>
      </c>
      <c r="C11" s="8">
        <v>76</v>
      </c>
      <c r="D11" s="8">
        <v>13</v>
      </c>
      <c r="E11" s="8">
        <v>7</v>
      </c>
      <c r="F11" s="8">
        <v>3</v>
      </c>
      <c r="G11" s="8">
        <v>0</v>
      </c>
      <c r="H11" s="8">
        <v>0</v>
      </c>
      <c r="I11" s="8">
        <v>1</v>
      </c>
      <c r="J11" s="9">
        <f t="shared" si="0"/>
        <v>16</v>
      </c>
      <c r="K11" s="8">
        <v>3</v>
      </c>
      <c r="L11" s="8">
        <v>22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10">
        <f t="shared" si="1"/>
        <v>0.17105263157894737</v>
      </c>
      <c r="T11" s="10">
        <f t="shared" si="2"/>
        <v>0.21052631578947367</v>
      </c>
      <c r="U11" s="11">
        <f t="shared" si="3"/>
        <v>0.20253164556962025</v>
      </c>
      <c r="V11" s="12"/>
    </row>
    <row r="12" spans="1:22" ht="15" customHeight="1" x14ac:dyDescent="0.2">
      <c r="A12" s="6" t="s">
        <v>30</v>
      </c>
      <c r="B12" s="7">
        <v>15</v>
      </c>
      <c r="C12" s="8">
        <v>28</v>
      </c>
      <c r="D12" s="8">
        <v>6</v>
      </c>
      <c r="E12" s="8">
        <v>4</v>
      </c>
      <c r="F12" s="8">
        <v>3</v>
      </c>
      <c r="G12" s="8">
        <v>1</v>
      </c>
      <c r="H12" s="8">
        <v>0</v>
      </c>
      <c r="I12" s="8">
        <v>2</v>
      </c>
      <c r="J12" s="9">
        <f t="shared" si="0"/>
        <v>13</v>
      </c>
      <c r="K12" s="8">
        <v>3</v>
      </c>
      <c r="L12" s="8">
        <v>13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1</v>
      </c>
      <c r="S12" s="10">
        <f t="shared" si="1"/>
        <v>0.21428571428571427</v>
      </c>
      <c r="T12" s="10">
        <f t="shared" si="2"/>
        <v>0.4642857142857143</v>
      </c>
      <c r="U12" s="11">
        <f t="shared" si="3"/>
        <v>0.28125</v>
      </c>
      <c r="V12" s="12"/>
    </row>
    <row r="13" spans="1:22" ht="15" customHeight="1" x14ac:dyDescent="0.2">
      <c r="A13" s="6" t="s">
        <v>28</v>
      </c>
      <c r="B13" s="7">
        <v>19</v>
      </c>
      <c r="C13" s="8">
        <v>67</v>
      </c>
      <c r="D13" s="8">
        <v>25</v>
      </c>
      <c r="E13" s="8">
        <v>13</v>
      </c>
      <c r="F13" s="8">
        <v>7</v>
      </c>
      <c r="G13" s="8">
        <v>7</v>
      </c>
      <c r="H13" s="8">
        <v>0</v>
      </c>
      <c r="I13" s="8">
        <v>3</v>
      </c>
      <c r="J13" s="9">
        <f t="shared" si="0"/>
        <v>41</v>
      </c>
      <c r="K13" s="8">
        <v>8</v>
      </c>
      <c r="L13" s="8">
        <v>11</v>
      </c>
      <c r="M13" s="8">
        <v>0</v>
      </c>
      <c r="N13" s="8">
        <v>0</v>
      </c>
      <c r="O13" s="8">
        <v>1</v>
      </c>
      <c r="P13" s="8">
        <v>0</v>
      </c>
      <c r="Q13" s="8">
        <v>3</v>
      </c>
      <c r="R13" s="8">
        <v>1</v>
      </c>
      <c r="S13" s="10">
        <f>IF(C13=0,0,D13/C13)</f>
        <v>0.37313432835820898</v>
      </c>
      <c r="T13" s="10">
        <f>IF(C13=0,0,J13/C13)</f>
        <v>0.61194029850746268</v>
      </c>
      <c r="U13" s="11">
        <f t="shared" si="3"/>
        <v>0.44</v>
      </c>
      <c r="V13" s="12"/>
    </row>
    <row r="14" spans="1:22" ht="15" customHeight="1" x14ac:dyDescent="0.2">
      <c r="A14" s="6" t="s">
        <v>34</v>
      </c>
      <c r="B14" s="7">
        <v>17</v>
      </c>
      <c r="C14" s="8">
        <v>22</v>
      </c>
      <c r="D14" s="8">
        <v>4</v>
      </c>
      <c r="E14" s="8">
        <v>2</v>
      </c>
      <c r="F14" s="8">
        <v>2</v>
      </c>
      <c r="G14" s="8">
        <v>1</v>
      </c>
      <c r="H14" s="8">
        <v>0</v>
      </c>
      <c r="I14" s="8">
        <v>1</v>
      </c>
      <c r="J14" s="9">
        <f t="shared" si="0"/>
        <v>8</v>
      </c>
      <c r="K14" s="8">
        <v>1</v>
      </c>
      <c r="L14" s="8">
        <v>8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0</v>
      </c>
      <c r="S14" s="10">
        <f>IF(C14=0,0,D14/C14)</f>
        <v>0.18181818181818182</v>
      </c>
      <c r="T14" s="10">
        <f>IF(C14=0,0,J14/C14)</f>
        <v>0.36363636363636365</v>
      </c>
      <c r="U14" s="11">
        <f t="shared" si="3"/>
        <v>0.21739130434782608</v>
      </c>
      <c r="V14" s="12"/>
    </row>
    <row r="15" spans="1:22" ht="15" customHeight="1" x14ac:dyDescent="0.2">
      <c r="A15" s="6" t="s">
        <v>20</v>
      </c>
      <c r="B15" s="7">
        <v>20</v>
      </c>
      <c r="C15" s="8">
        <v>44</v>
      </c>
      <c r="D15" s="8">
        <v>14</v>
      </c>
      <c r="E15" s="8">
        <v>6</v>
      </c>
      <c r="F15" s="8">
        <v>4</v>
      </c>
      <c r="G15" s="8">
        <v>7</v>
      </c>
      <c r="H15" s="8">
        <v>0</v>
      </c>
      <c r="I15" s="8">
        <v>1</v>
      </c>
      <c r="J15" s="9">
        <f t="shared" si="0"/>
        <v>24</v>
      </c>
      <c r="K15" s="8">
        <v>7</v>
      </c>
      <c r="L15" s="8">
        <v>11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2</v>
      </c>
      <c r="S15" s="10">
        <f t="shared" ref="S15" si="4">IF(C15=0,0,D15/C15)</f>
        <v>0.31818181818181818</v>
      </c>
      <c r="T15" s="10">
        <f t="shared" ref="T15" si="5">IF(C15=0,0,J15/C15)</f>
        <v>0.54545454545454541</v>
      </c>
      <c r="U15" s="11">
        <f t="shared" si="3"/>
        <v>0.41176470588235292</v>
      </c>
      <c r="V15" s="12"/>
    </row>
    <row r="16" spans="1:22" ht="15" customHeight="1" x14ac:dyDescent="0.2">
      <c r="A16" s="6" t="s">
        <v>21</v>
      </c>
      <c r="B16" s="7">
        <v>18</v>
      </c>
      <c r="C16" s="8">
        <v>69</v>
      </c>
      <c r="D16" s="8">
        <v>15</v>
      </c>
      <c r="E16" s="8">
        <v>10</v>
      </c>
      <c r="F16" s="8">
        <v>16</v>
      </c>
      <c r="G16" s="8">
        <v>3</v>
      </c>
      <c r="H16" s="8">
        <v>0</v>
      </c>
      <c r="I16" s="8">
        <v>6</v>
      </c>
      <c r="J16" s="9">
        <f t="shared" si="0"/>
        <v>36</v>
      </c>
      <c r="K16" s="8">
        <v>12</v>
      </c>
      <c r="L16" s="8">
        <v>19</v>
      </c>
      <c r="M16" s="8">
        <v>0</v>
      </c>
      <c r="N16" s="8">
        <v>2</v>
      </c>
      <c r="O16" s="8">
        <v>1</v>
      </c>
      <c r="P16" s="8">
        <v>0</v>
      </c>
      <c r="Q16" s="8">
        <v>0</v>
      </c>
      <c r="R16" s="8">
        <v>0</v>
      </c>
      <c r="S16" s="10">
        <f>IF(C16=0,0,D16/C16)</f>
        <v>0.21739130434782608</v>
      </c>
      <c r="T16" s="10">
        <f>IF(C16=0,0,J16/C16)</f>
        <v>0.52173913043478259</v>
      </c>
      <c r="U16" s="11">
        <f t="shared" si="3"/>
        <v>0.3253012048192771</v>
      </c>
      <c r="V16" s="12"/>
    </row>
    <row r="17" spans="1:22" ht="15" customHeight="1" x14ac:dyDescent="0.2">
      <c r="A17" s="13" t="s">
        <v>40</v>
      </c>
      <c r="B17" s="14">
        <v>3</v>
      </c>
      <c r="C17" s="15">
        <v>9</v>
      </c>
      <c r="D17" s="15">
        <v>3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9">
        <f t="shared" si="0"/>
        <v>3</v>
      </c>
      <c r="K17" s="15">
        <v>1</v>
      </c>
      <c r="L17" s="15">
        <v>2</v>
      </c>
      <c r="M17" s="8">
        <v>0</v>
      </c>
      <c r="N17" s="8">
        <v>0</v>
      </c>
      <c r="O17" s="15">
        <v>1</v>
      </c>
      <c r="P17" s="8">
        <v>0</v>
      </c>
      <c r="Q17" s="8">
        <v>0</v>
      </c>
      <c r="R17" s="8">
        <v>0</v>
      </c>
      <c r="S17" s="10">
        <f>IF(C17=0,0,D17/C17)</f>
        <v>0.33333333333333331</v>
      </c>
      <c r="T17" s="10">
        <f>IF(C17=0,0,J17/C17)</f>
        <v>0.33333333333333331</v>
      </c>
      <c r="U17" s="11">
        <f t="shared" si="3"/>
        <v>0.4</v>
      </c>
      <c r="V17" s="12"/>
    </row>
    <row r="18" spans="1:22" ht="15" customHeight="1" x14ac:dyDescent="0.2">
      <c r="A18" s="13" t="s">
        <v>41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0"/>
        <v>0</v>
      </c>
      <c r="K18" s="15">
        <v>0</v>
      </c>
      <c r="L18" s="15">
        <v>0</v>
      </c>
      <c r="M18" s="8">
        <v>0</v>
      </c>
      <c r="N18" s="8">
        <v>0</v>
      </c>
      <c r="O18" s="15">
        <v>0</v>
      </c>
      <c r="P18" s="8">
        <v>0</v>
      </c>
      <c r="Q18" s="8">
        <v>0</v>
      </c>
      <c r="R18" s="8">
        <v>0</v>
      </c>
      <c r="S18" s="10">
        <f>IF(C18=0,0,D18/C18)</f>
        <v>0</v>
      </c>
      <c r="T18" s="10">
        <f>IF(C18=0,0,J18/C18)</f>
        <v>0</v>
      </c>
      <c r="U18" s="11">
        <f t="shared" si="3"/>
        <v>0</v>
      </c>
      <c r="V18" s="12"/>
    </row>
    <row r="19" spans="1:22" ht="15" customHeight="1" x14ac:dyDescent="0.2">
      <c r="A19" s="13" t="s">
        <v>22</v>
      </c>
      <c r="B19" s="14">
        <v>20</v>
      </c>
      <c r="C19" s="15">
        <v>45</v>
      </c>
      <c r="D19" s="15">
        <v>5</v>
      </c>
      <c r="E19" s="15">
        <v>2</v>
      </c>
      <c r="F19" s="15">
        <v>1</v>
      </c>
      <c r="G19" s="15">
        <v>0</v>
      </c>
      <c r="H19" s="15">
        <v>1</v>
      </c>
      <c r="I19" s="15">
        <v>0</v>
      </c>
      <c r="J19" s="9">
        <f t="shared" si="0"/>
        <v>7</v>
      </c>
      <c r="K19" s="15">
        <v>2</v>
      </c>
      <c r="L19" s="15">
        <v>19</v>
      </c>
      <c r="M19" s="15">
        <v>4</v>
      </c>
      <c r="N19" s="8">
        <v>0</v>
      </c>
      <c r="O19" s="15">
        <v>0</v>
      </c>
      <c r="P19" s="8">
        <v>0</v>
      </c>
      <c r="Q19" s="8">
        <v>0</v>
      </c>
      <c r="R19" s="8">
        <v>0</v>
      </c>
      <c r="S19" s="10">
        <f>IF(C19=0,0,D19/C19)</f>
        <v>0.1111111111111111</v>
      </c>
      <c r="T19" s="10">
        <f>IF(C19=0,0,J19/C19)</f>
        <v>0.15555555555555556</v>
      </c>
      <c r="U19" s="11">
        <f t="shared" si="3"/>
        <v>0.14893617021276595</v>
      </c>
      <c r="V19" s="12"/>
    </row>
    <row r="20" spans="1:22" ht="15" customHeight="1" thickBot="1" x14ac:dyDescent="0.25">
      <c r="A20" s="16" t="s">
        <v>23</v>
      </c>
      <c r="B20" s="17">
        <v>20</v>
      </c>
      <c r="C20" s="17">
        <f t="shared" ref="C20:R20" si="6">SUM(C3:C19)</f>
        <v>685</v>
      </c>
      <c r="D20" s="17">
        <f t="shared" si="6"/>
        <v>162</v>
      </c>
      <c r="E20" s="17">
        <f t="shared" si="6"/>
        <v>78</v>
      </c>
      <c r="F20" s="17">
        <f t="shared" si="6"/>
        <v>72</v>
      </c>
      <c r="G20" s="17">
        <f t="shared" si="6"/>
        <v>45</v>
      </c>
      <c r="H20" s="17">
        <f t="shared" si="6"/>
        <v>3</v>
      </c>
      <c r="I20" s="17">
        <f t="shared" si="6"/>
        <v>23</v>
      </c>
      <c r="J20" s="17">
        <f t="shared" si="6"/>
        <v>282</v>
      </c>
      <c r="K20" s="17">
        <f t="shared" si="6"/>
        <v>69</v>
      </c>
      <c r="L20" s="17">
        <f t="shared" si="6"/>
        <v>192</v>
      </c>
      <c r="M20" s="17">
        <f t="shared" si="6"/>
        <v>6</v>
      </c>
      <c r="N20" s="17">
        <f t="shared" si="6"/>
        <v>5</v>
      </c>
      <c r="O20" s="17">
        <f t="shared" si="6"/>
        <v>9</v>
      </c>
      <c r="P20" s="17">
        <f t="shared" si="6"/>
        <v>7</v>
      </c>
      <c r="Q20" s="17">
        <f t="shared" si="6"/>
        <v>7</v>
      </c>
      <c r="R20" s="17">
        <f t="shared" si="6"/>
        <v>5</v>
      </c>
      <c r="S20" s="18">
        <f t="shared" si="1"/>
        <v>0.2364963503649635</v>
      </c>
      <c r="T20" s="18">
        <f t="shared" si="2"/>
        <v>0.4116788321167883</v>
      </c>
      <c r="U20" s="19">
        <f>IF(C20=0,0,(D20+K20)/(C20+K20+N20))</f>
        <v>0.30434782608695654</v>
      </c>
    </row>
    <row r="21" spans="1:22" ht="15" customHeight="1" x14ac:dyDescent="0.2">
      <c r="A21" s="21"/>
      <c r="S21" s="20"/>
      <c r="T21" s="20"/>
      <c r="U21" s="20"/>
    </row>
    <row r="22" spans="1:22" ht="15" customHeight="1" thickBot="1" x14ac:dyDescent="0.25">
      <c r="A22" t="s">
        <v>46</v>
      </c>
    </row>
    <row r="23" spans="1:22" ht="15" customHeight="1" x14ac:dyDescent="0.2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31</v>
      </c>
      <c r="N23" s="4" t="s">
        <v>32</v>
      </c>
      <c r="O23" s="4" t="s">
        <v>12</v>
      </c>
      <c r="P23" s="4" t="s">
        <v>13</v>
      </c>
      <c r="Q23" s="4" t="s">
        <v>14</v>
      </c>
      <c r="R23" s="4" t="s">
        <v>15</v>
      </c>
      <c r="S23" s="4" t="s">
        <v>16</v>
      </c>
      <c r="T23" s="4" t="s">
        <v>17</v>
      </c>
      <c r="U23" s="5" t="s">
        <v>18</v>
      </c>
    </row>
    <row r="24" spans="1:22" ht="15" customHeight="1" x14ac:dyDescent="0.2">
      <c r="A24" s="6" t="s">
        <v>24</v>
      </c>
      <c r="B24" s="7">
        <f>'Series 9-12'!B24+'Series 13-16'!B3</f>
        <v>63</v>
      </c>
      <c r="C24" s="7">
        <f>'Series 9-12'!C24+'Series 13-16'!C3</f>
        <v>203</v>
      </c>
      <c r="D24" s="7">
        <f>'Series 9-12'!D24+'Series 13-16'!D3</f>
        <v>34</v>
      </c>
      <c r="E24" s="7">
        <f>'Series 9-12'!E24+'Series 13-16'!E3</f>
        <v>19</v>
      </c>
      <c r="F24" s="7">
        <f>'Series 9-12'!F24+'Series 13-16'!F3</f>
        <v>19</v>
      </c>
      <c r="G24" s="7">
        <f>'Series 9-12'!G24+'Series 13-16'!G3</f>
        <v>8</v>
      </c>
      <c r="H24" s="7">
        <f>'Series 9-12'!H24+'Series 13-16'!H3</f>
        <v>1</v>
      </c>
      <c r="I24" s="7">
        <f>'Series 9-12'!I24+'Series 13-16'!I3</f>
        <v>8</v>
      </c>
      <c r="J24" s="9">
        <f t="shared" ref="J24:J26" si="7">D24+G24+2*H24+3*I24</f>
        <v>68</v>
      </c>
      <c r="K24" s="7">
        <f>'Series 9-12'!K24+'Series 13-16'!K3</f>
        <v>32</v>
      </c>
      <c r="L24" s="7">
        <f>'Series 9-12'!L24+'Series 13-16'!L3</f>
        <v>61</v>
      </c>
      <c r="M24" s="7">
        <f>'Series 9-12'!M24+'Series 13-16'!M3</f>
        <v>0</v>
      </c>
      <c r="N24" s="7">
        <f>'Series 9-12'!N24+'Series 13-16'!N3</f>
        <v>2</v>
      </c>
      <c r="O24" s="7">
        <f>'Series 9-12'!O24+'Series 13-16'!O3</f>
        <v>8</v>
      </c>
      <c r="P24" s="7">
        <f>'Series 9-12'!P24+'Series 13-16'!P3</f>
        <v>1</v>
      </c>
      <c r="Q24" s="7">
        <f>'Series 9-12'!Q24+'Series 13-16'!Q3</f>
        <v>0</v>
      </c>
      <c r="R24" s="7">
        <f>'Series 9-12'!R24+'Series 13-16'!R3</f>
        <v>1</v>
      </c>
      <c r="S24" s="10">
        <f t="shared" ref="S24" si="8">IF(C24=0,0,D24/C24)</f>
        <v>0.16748768472906403</v>
      </c>
      <c r="T24" s="10">
        <f t="shared" ref="T24" si="9">IF(C24=0,0,J24/C24)</f>
        <v>0.33497536945812806</v>
      </c>
      <c r="U24" s="11">
        <f>IF(C24=0,0,(D24+K24)/(C24+K24+N24))</f>
        <v>0.27848101265822783</v>
      </c>
      <c r="V24" s="12"/>
    </row>
    <row r="25" spans="1:22" ht="15" customHeight="1" x14ac:dyDescent="0.2">
      <c r="A25" s="6" t="s">
        <v>25</v>
      </c>
      <c r="B25" s="7">
        <f>'Series 9-12'!B25+'Series 13-16'!B4</f>
        <v>34</v>
      </c>
      <c r="C25" s="7">
        <f>'Series 9-12'!C25+'Series 13-16'!C4</f>
        <v>96</v>
      </c>
      <c r="D25" s="7">
        <f>'Series 9-12'!D25+'Series 13-16'!D4</f>
        <v>18</v>
      </c>
      <c r="E25" s="7">
        <f>'Series 9-12'!E25+'Series 13-16'!E4</f>
        <v>10</v>
      </c>
      <c r="F25" s="7">
        <f>'Series 9-12'!F25+'Series 13-16'!F4</f>
        <v>11</v>
      </c>
      <c r="G25" s="7">
        <f>'Series 9-12'!G25+'Series 13-16'!G4</f>
        <v>9</v>
      </c>
      <c r="H25" s="7">
        <f>'Series 9-12'!H25+'Series 13-16'!H4</f>
        <v>0</v>
      </c>
      <c r="I25" s="7">
        <f>'Series 9-12'!I25+'Series 13-16'!I4</f>
        <v>3</v>
      </c>
      <c r="J25" s="9">
        <f t="shared" si="7"/>
        <v>36</v>
      </c>
      <c r="K25" s="7">
        <f>'Series 9-12'!K25+'Series 13-16'!K4</f>
        <v>7</v>
      </c>
      <c r="L25" s="7">
        <f>'Series 9-12'!L25+'Series 13-16'!L4</f>
        <v>29</v>
      </c>
      <c r="M25" s="7">
        <f>'Series 9-12'!M25+'Series 13-16'!M4</f>
        <v>0</v>
      </c>
      <c r="N25" s="7">
        <f>'Series 9-12'!N25+'Series 13-16'!N4</f>
        <v>0</v>
      </c>
      <c r="O25" s="7">
        <f>'Series 9-12'!O25+'Series 13-16'!O4</f>
        <v>4</v>
      </c>
      <c r="P25" s="7">
        <f>'Series 9-12'!P25+'Series 13-16'!P4</f>
        <v>3</v>
      </c>
      <c r="Q25" s="7">
        <f>'Series 9-12'!Q25+'Series 13-16'!Q4</f>
        <v>0</v>
      </c>
      <c r="R25" s="7">
        <f>'Series 9-12'!R25+'Series 13-16'!R4</f>
        <v>0</v>
      </c>
      <c r="S25" s="10">
        <f>IF(C25=0,0,D25/C25)</f>
        <v>0.1875</v>
      </c>
      <c r="T25" s="10">
        <f>IF(C25=0,0,J25/C25)</f>
        <v>0.375</v>
      </c>
      <c r="U25" s="11">
        <f t="shared" ref="U25:U40" si="10">IF(C25=0,0,(D25+K25)/(C25+K25+N25))</f>
        <v>0.24271844660194175</v>
      </c>
      <c r="V25" s="12"/>
    </row>
    <row r="26" spans="1:22" ht="15" customHeight="1" x14ac:dyDescent="0.2">
      <c r="A26" s="6" t="s">
        <v>26</v>
      </c>
      <c r="B26" s="7">
        <f>'Series 9-12'!B26+'Series 13-16'!B5</f>
        <v>39</v>
      </c>
      <c r="C26" s="7">
        <f>'Series 9-12'!C26+'Series 13-16'!C5</f>
        <v>70</v>
      </c>
      <c r="D26" s="7">
        <f>'Series 9-12'!D26+'Series 13-16'!D5</f>
        <v>17</v>
      </c>
      <c r="E26" s="7">
        <f>'Series 9-12'!E26+'Series 13-16'!E5</f>
        <v>8</v>
      </c>
      <c r="F26" s="7">
        <f>'Series 9-12'!F26+'Series 13-16'!F5</f>
        <v>12</v>
      </c>
      <c r="G26" s="7">
        <f>'Series 9-12'!G26+'Series 13-16'!G5</f>
        <v>3</v>
      </c>
      <c r="H26" s="7">
        <f>'Series 9-12'!H26+'Series 13-16'!H5</f>
        <v>0</v>
      </c>
      <c r="I26" s="7">
        <f>'Series 9-12'!I26+'Series 13-16'!I5</f>
        <v>1</v>
      </c>
      <c r="J26" s="9">
        <f t="shared" si="7"/>
        <v>23</v>
      </c>
      <c r="K26" s="7">
        <f>'Series 9-12'!K26+'Series 13-16'!K5</f>
        <v>15</v>
      </c>
      <c r="L26" s="7">
        <f>'Series 9-12'!L26+'Series 13-16'!L5</f>
        <v>18</v>
      </c>
      <c r="M26" s="7">
        <f>'Series 9-12'!M26+'Series 13-16'!M5</f>
        <v>0</v>
      </c>
      <c r="N26" s="7">
        <f>'Series 9-12'!N26+'Series 13-16'!N5</f>
        <v>0</v>
      </c>
      <c r="O26" s="7">
        <f>'Series 9-12'!O26+'Series 13-16'!O5</f>
        <v>5</v>
      </c>
      <c r="P26" s="7">
        <f>'Series 9-12'!P26+'Series 13-16'!P5</f>
        <v>0</v>
      </c>
      <c r="Q26" s="7">
        <f>'Series 9-12'!Q26+'Series 13-16'!Q5</f>
        <v>0</v>
      </c>
      <c r="R26" s="7">
        <f>'Series 9-12'!R26+'Series 13-16'!R5</f>
        <v>0</v>
      </c>
      <c r="S26" s="10">
        <f t="shared" ref="S26:S35" si="11">IF(C26=0,0,D26/C26)</f>
        <v>0.24285714285714285</v>
      </c>
      <c r="T26" s="10">
        <f t="shared" ref="T26:T35" si="12">IF(C26=0,0,J26/C26)</f>
        <v>0.32857142857142857</v>
      </c>
      <c r="U26" s="11">
        <f t="shared" si="10"/>
        <v>0.37647058823529411</v>
      </c>
      <c r="V26" s="12"/>
    </row>
    <row r="27" spans="1:22" ht="15" customHeight="1" x14ac:dyDescent="0.2">
      <c r="A27" s="6" t="s">
        <v>36</v>
      </c>
      <c r="B27" s="7">
        <f>'Series 9-12'!B27+'Series 13-16'!B6</f>
        <v>61</v>
      </c>
      <c r="C27" s="7">
        <f>'Series 9-12'!C27+'Series 13-16'!C6</f>
        <v>151</v>
      </c>
      <c r="D27" s="7">
        <f>'Series 9-12'!D27+'Series 13-16'!D6</f>
        <v>36</v>
      </c>
      <c r="E27" s="7">
        <f>'Series 9-12'!E27+'Series 13-16'!E6</f>
        <v>18</v>
      </c>
      <c r="F27" s="7">
        <f>'Series 9-12'!F27+'Series 13-16'!F6</f>
        <v>27</v>
      </c>
      <c r="G27" s="7">
        <f>'Series 9-12'!G27+'Series 13-16'!G6</f>
        <v>9</v>
      </c>
      <c r="H27" s="7">
        <f>'Series 9-12'!H27+'Series 13-16'!H6</f>
        <v>1</v>
      </c>
      <c r="I27" s="7">
        <f>'Series 9-12'!I27+'Series 13-16'!I6</f>
        <v>8</v>
      </c>
      <c r="J27" s="9">
        <f>D27+G27+2*H27+3*I27</f>
        <v>71</v>
      </c>
      <c r="K27" s="7">
        <f>'Series 9-12'!K27+'Series 13-16'!K6</f>
        <v>23</v>
      </c>
      <c r="L27" s="7">
        <f>'Series 9-12'!L27+'Series 13-16'!L6</f>
        <v>42</v>
      </c>
      <c r="M27" s="7">
        <f>'Series 9-12'!M27+'Series 13-16'!M6</f>
        <v>0</v>
      </c>
      <c r="N27" s="7">
        <f>'Series 9-12'!N27+'Series 13-16'!N6</f>
        <v>2</v>
      </c>
      <c r="O27" s="7">
        <f>'Series 9-12'!O27+'Series 13-16'!O6</f>
        <v>5</v>
      </c>
      <c r="P27" s="7">
        <f>'Series 9-12'!P27+'Series 13-16'!P6</f>
        <v>8</v>
      </c>
      <c r="Q27" s="7">
        <f>'Series 9-12'!Q27+'Series 13-16'!Q6</f>
        <v>0</v>
      </c>
      <c r="R27" s="7">
        <f>'Series 9-12'!R27+'Series 13-16'!R6</f>
        <v>0</v>
      </c>
      <c r="S27" s="10">
        <f t="shared" si="11"/>
        <v>0.23841059602649006</v>
      </c>
      <c r="T27" s="10">
        <f t="shared" si="12"/>
        <v>0.47019867549668876</v>
      </c>
      <c r="U27" s="11">
        <f t="shared" si="10"/>
        <v>0.33522727272727271</v>
      </c>
      <c r="V27" s="12"/>
    </row>
    <row r="28" spans="1:22" ht="15" customHeight="1" x14ac:dyDescent="0.2">
      <c r="A28" s="6" t="s">
        <v>19</v>
      </c>
      <c r="B28" s="7">
        <f>'Series 9-12'!B28+'Series 13-16'!B7</f>
        <v>79</v>
      </c>
      <c r="C28" s="7">
        <f>'Series 9-12'!C28+'Series 13-16'!C7</f>
        <v>335</v>
      </c>
      <c r="D28" s="7">
        <f>'Series 9-12'!D28+'Series 13-16'!D7</f>
        <v>91</v>
      </c>
      <c r="E28" s="7">
        <f>'Series 9-12'!E28+'Series 13-16'!E7</f>
        <v>44</v>
      </c>
      <c r="F28" s="7">
        <f>'Series 9-12'!F28+'Series 13-16'!F7</f>
        <v>22</v>
      </c>
      <c r="G28" s="7">
        <f>'Series 9-12'!G28+'Series 13-16'!G7</f>
        <v>10</v>
      </c>
      <c r="H28" s="7">
        <f>'Series 9-12'!H28+'Series 13-16'!H7</f>
        <v>6</v>
      </c>
      <c r="I28" s="7">
        <f>'Series 9-12'!I28+'Series 13-16'!I7</f>
        <v>2</v>
      </c>
      <c r="J28" s="9">
        <f t="shared" ref="J28:J40" si="13">D28+G28+2*H28+3*I28</f>
        <v>119</v>
      </c>
      <c r="K28" s="7">
        <f>'Series 9-12'!K28+'Series 13-16'!K7</f>
        <v>22</v>
      </c>
      <c r="L28" s="7">
        <f>'Series 9-12'!L28+'Series 13-16'!L7</f>
        <v>50</v>
      </c>
      <c r="M28" s="7">
        <f>'Series 9-12'!M28+'Series 13-16'!M7</f>
        <v>3</v>
      </c>
      <c r="N28" s="7">
        <f>'Series 9-12'!N28+'Series 13-16'!N7</f>
        <v>2</v>
      </c>
      <c r="O28" s="7">
        <f>'Series 9-12'!O28+'Series 13-16'!O7</f>
        <v>5</v>
      </c>
      <c r="P28" s="7">
        <f>'Series 9-12'!P28+'Series 13-16'!P7</f>
        <v>5</v>
      </c>
      <c r="Q28" s="7">
        <f>'Series 9-12'!Q28+'Series 13-16'!Q7</f>
        <v>13</v>
      </c>
      <c r="R28" s="7">
        <f>'Series 9-12'!R28+'Series 13-16'!R7</f>
        <v>2</v>
      </c>
      <c r="S28" s="10">
        <f t="shared" si="11"/>
        <v>0.27164179104477609</v>
      </c>
      <c r="T28" s="10">
        <f t="shared" si="12"/>
        <v>0.35522388059701493</v>
      </c>
      <c r="U28" s="11">
        <f t="shared" si="10"/>
        <v>0.31476323119777161</v>
      </c>
      <c r="V28" s="12"/>
    </row>
    <row r="29" spans="1:22" ht="15" customHeight="1" x14ac:dyDescent="0.2">
      <c r="A29" s="6" t="s">
        <v>33</v>
      </c>
      <c r="B29" s="7">
        <f>'Series 9-12'!B29+'Series 13-16'!B8</f>
        <v>54</v>
      </c>
      <c r="C29" s="7">
        <f>'Series 9-12'!C29+'Series 13-16'!C8</f>
        <v>107</v>
      </c>
      <c r="D29" s="7">
        <f>'Series 9-12'!D29+'Series 13-16'!D8</f>
        <v>33</v>
      </c>
      <c r="E29" s="7">
        <f>'Series 9-12'!E29+'Series 13-16'!E8</f>
        <v>8</v>
      </c>
      <c r="F29" s="7">
        <f>'Series 9-12'!F29+'Series 13-16'!F8</f>
        <v>7</v>
      </c>
      <c r="G29" s="7">
        <f>'Series 9-12'!G29+'Series 13-16'!G8</f>
        <v>4</v>
      </c>
      <c r="H29" s="7">
        <f>'Series 9-12'!H29+'Series 13-16'!H8</f>
        <v>0</v>
      </c>
      <c r="I29" s="7">
        <f>'Series 9-12'!I29+'Series 13-16'!I8</f>
        <v>4</v>
      </c>
      <c r="J29" s="9">
        <f t="shared" si="13"/>
        <v>49</v>
      </c>
      <c r="K29" s="7">
        <f>'Series 9-12'!K29+'Series 13-16'!K8</f>
        <v>12</v>
      </c>
      <c r="L29" s="7">
        <f>'Series 9-12'!L29+'Series 13-16'!L8</f>
        <v>31</v>
      </c>
      <c r="M29" s="7">
        <f>'Series 9-12'!M29+'Series 13-16'!M8</f>
        <v>1</v>
      </c>
      <c r="N29" s="7">
        <f>'Series 9-12'!N29+'Series 13-16'!N8</f>
        <v>0</v>
      </c>
      <c r="O29" s="7">
        <f>'Series 9-12'!O29+'Series 13-16'!O8</f>
        <v>1</v>
      </c>
      <c r="P29" s="7">
        <f>'Series 9-12'!P29+'Series 13-16'!P8</f>
        <v>2</v>
      </c>
      <c r="Q29" s="7">
        <f>'Series 9-12'!Q29+'Series 13-16'!Q8</f>
        <v>0</v>
      </c>
      <c r="R29" s="7">
        <f>'Series 9-12'!R29+'Series 13-16'!R8</f>
        <v>1</v>
      </c>
      <c r="S29" s="10">
        <f t="shared" si="11"/>
        <v>0.30841121495327101</v>
      </c>
      <c r="T29" s="10">
        <f t="shared" si="12"/>
        <v>0.45794392523364486</v>
      </c>
      <c r="U29" s="11">
        <f t="shared" si="10"/>
        <v>0.37815126050420167</v>
      </c>
      <c r="V29" s="12"/>
    </row>
    <row r="30" spans="1:22" ht="15" customHeight="1" x14ac:dyDescent="0.2">
      <c r="A30" s="6" t="s">
        <v>35</v>
      </c>
      <c r="B30" s="7">
        <f>'Series 9-12'!B30+'Series 13-16'!B9</f>
        <v>72</v>
      </c>
      <c r="C30" s="7">
        <f>'Series 9-12'!C30+'Series 13-16'!C9</f>
        <v>197</v>
      </c>
      <c r="D30" s="7">
        <f>'Series 9-12'!D30+'Series 13-16'!D9</f>
        <v>44</v>
      </c>
      <c r="E30" s="7">
        <f>'Series 9-12'!E30+'Series 13-16'!E9</f>
        <v>14</v>
      </c>
      <c r="F30" s="7">
        <f>'Series 9-12'!F30+'Series 13-16'!F9</f>
        <v>18</v>
      </c>
      <c r="G30" s="7">
        <f>'Series 9-12'!G30+'Series 13-16'!G9</f>
        <v>13</v>
      </c>
      <c r="H30" s="7">
        <f>'Series 9-12'!H30+'Series 13-16'!H9</f>
        <v>1</v>
      </c>
      <c r="I30" s="7">
        <f>'Series 9-12'!I30+'Series 13-16'!I9</f>
        <v>2</v>
      </c>
      <c r="J30" s="9">
        <f t="shared" si="13"/>
        <v>65</v>
      </c>
      <c r="K30" s="7">
        <f>'Series 9-12'!K30+'Series 13-16'!K9</f>
        <v>28</v>
      </c>
      <c r="L30" s="7">
        <f>'Series 9-12'!L30+'Series 13-16'!L9</f>
        <v>58</v>
      </c>
      <c r="M30" s="7">
        <f>'Series 9-12'!M30+'Series 13-16'!M9</f>
        <v>0</v>
      </c>
      <c r="N30" s="7">
        <f>'Series 9-12'!N30+'Series 13-16'!N9</f>
        <v>1</v>
      </c>
      <c r="O30" s="7">
        <f>'Series 9-12'!O30+'Series 13-16'!O9</f>
        <v>3</v>
      </c>
      <c r="P30" s="7">
        <f>'Series 9-12'!P30+'Series 13-16'!P9</f>
        <v>6</v>
      </c>
      <c r="Q30" s="7">
        <f>'Series 9-12'!Q30+'Series 13-16'!Q9</f>
        <v>0</v>
      </c>
      <c r="R30" s="7">
        <f>'Series 9-12'!R30+'Series 13-16'!R9</f>
        <v>0</v>
      </c>
      <c r="S30" s="10">
        <f t="shared" si="11"/>
        <v>0.2233502538071066</v>
      </c>
      <c r="T30" s="10">
        <f t="shared" si="12"/>
        <v>0.32994923857868019</v>
      </c>
      <c r="U30" s="11">
        <f t="shared" si="10"/>
        <v>0.31858407079646017</v>
      </c>
      <c r="V30" s="12"/>
    </row>
    <row r="31" spans="1:22" ht="15" customHeight="1" x14ac:dyDescent="0.2">
      <c r="A31" s="6" t="s">
        <v>27</v>
      </c>
      <c r="B31" s="7">
        <f>'Series 9-12'!B31+'Series 13-16'!B10</f>
        <v>63</v>
      </c>
      <c r="C31" s="7">
        <f>'Series 9-12'!C31+'Series 13-16'!C10</f>
        <v>151</v>
      </c>
      <c r="D31" s="7">
        <f>'Series 9-12'!D31+'Series 13-16'!D10</f>
        <v>38</v>
      </c>
      <c r="E31" s="7">
        <f>'Series 9-12'!E31+'Series 13-16'!E10</f>
        <v>19</v>
      </c>
      <c r="F31" s="7">
        <f>'Series 9-12'!F31+'Series 13-16'!F10</f>
        <v>25</v>
      </c>
      <c r="G31" s="7">
        <f>'Series 9-12'!G31+'Series 13-16'!G10</f>
        <v>8</v>
      </c>
      <c r="H31" s="7">
        <f>'Series 9-12'!H31+'Series 13-16'!H10</f>
        <v>0</v>
      </c>
      <c r="I31" s="7">
        <f>'Series 9-12'!I31+'Series 13-16'!I10</f>
        <v>9</v>
      </c>
      <c r="J31" s="9">
        <f t="shared" si="13"/>
        <v>73</v>
      </c>
      <c r="K31" s="7">
        <f>'Series 9-12'!K31+'Series 13-16'!K10</f>
        <v>8</v>
      </c>
      <c r="L31" s="7">
        <f>'Series 9-12'!L31+'Series 13-16'!L10</f>
        <v>28</v>
      </c>
      <c r="M31" s="7">
        <f>'Series 9-12'!M31+'Series 13-16'!M10</f>
        <v>0</v>
      </c>
      <c r="N31" s="7">
        <f>'Series 9-12'!N31+'Series 13-16'!N10</f>
        <v>2</v>
      </c>
      <c r="O31" s="7">
        <f>'Series 9-12'!O31+'Series 13-16'!O10</f>
        <v>9</v>
      </c>
      <c r="P31" s="7">
        <f>'Series 9-12'!P31+'Series 13-16'!P10</f>
        <v>1</v>
      </c>
      <c r="Q31" s="7">
        <f>'Series 9-12'!Q31+'Series 13-16'!Q10</f>
        <v>0</v>
      </c>
      <c r="R31" s="7">
        <f>'Series 9-12'!R31+'Series 13-16'!R10</f>
        <v>0</v>
      </c>
      <c r="S31" s="10">
        <f t="shared" si="11"/>
        <v>0.25165562913907286</v>
      </c>
      <c r="T31" s="10">
        <f t="shared" si="12"/>
        <v>0.48344370860927155</v>
      </c>
      <c r="U31" s="11">
        <f t="shared" si="10"/>
        <v>0.2857142857142857</v>
      </c>
      <c r="V31" s="12"/>
    </row>
    <row r="32" spans="1:22" ht="15" customHeight="1" x14ac:dyDescent="0.2">
      <c r="A32" s="6" t="s">
        <v>29</v>
      </c>
      <c r="B32" s="7">
        <f>'Series 9-12'!B32+'Series 13-16'!B11</f>
        <v>77</v>
      </c>
      <c r="C32" s="7">
        <f>'Series 9-12'!C32+'Series 13-16'!C11</f>
        <v>269</v>
      </c>
      <c r="D32" s="7">
        <f>'Series 9-12'!D32+'Series 13-16'!D11</f>
        <v>58</v>
      </c>
      <c r="E32" s="7">
        <f>'Series 9-12'!E32+'Series 13-16'!E11</f>
        <v>22</v>
      </c>
      <c r="F32" s="7">
        <f>'Series 9-12'!F32+'Series 13-16'!F11</f>
        <v>20</v>
      </c>
      <c r="G32" s="7">
        <f>'Series 9-12'!G32+'Series 13-16'!G11</f>
        <v>8</v>
      </c>
      <c r="H32" s="7">
        <f>'Series 9-12'!H32+'Series 13-16'!H11</f>
        <v>0</v>
      </c>
      <c r="I32" s="7">
        <f>'Series 9-12'!I32+'Series 13-16'!I11</f>
        <v>2</v>
      </c>
      <c r="J32" s="9">
        <f t="shared" si="13"/>
        <v>72</v>
      </c>
      <c r="K32" s="7">
        <f>'Series 9-12'!K32+'Series 13-16'!K11</f>
        <v>26</v>
      </c>
      <c r="L32" s="7">
        <f>'Series 9-12'!L32+'Series 13-16'!L11</f>
        <v>71</v>
      </c>
      <c r="M32" s="7">
        <f>'Series 9-12'!M32+'Series 13-16'!M11</f>
        <v>0</v>
      </c>
      <c r="N32" s="7">
        <f>'Series 9-12'!N32+'Series 13-16'!N11</f>
        <v>2</v>
      </c>
      <c r="O32" s="7">
        <f>'Series 9-12'!O32+'Series 13-16'!O11</f>
        <v>4</v>
      </c>
      <c r="P32" s="7">
        <f>'Series 9-12'!P32+'Series 13-16'!P11</f>
        <v>7</v>
      </c>
      <c r="Q32" s="7">
        <f>'Series 9-12'!Q32+'Series 13-16'!Q11</f>
        <v>1</v>
      </c>
      <c r="R32" s="7">
        <f>'Series 9-12'!R32+'Series 13-16'!R11</f>
        <v>0</v>
      </c>
      <c r="S32" s="10">
        <f t="shared" si="11"/>
        <v>0.21561338289962825</v>
      </c>
      <c r="T32" s="10">
        <f t="shared" si="12"/>
        <v>0.26765799256505574</v>
      </c>
      <c r="U32" s="11">
        <f t="shared" si="10"/>
        <v>0.28282828282828282</v>
      </c>
      <c r="V32" s="12"/>
    </row>
    <row r="33" spans="1:22" ht="15" customHeight="1" x14ac:dyDescent="0.2">
      <c r="A33" s="6" t="s">
        <v>30</v>
      </c>
      <c r="B33" s="7">
        <f>'Series 9-12'!B33+'Series 13-16'!B12</f>
        <v>57</v>
      </c>
      <c r="C33" s="7">
        <f>'Series 9-12'!C33+'Series 13-16'!C12</f>
        <v>127</v>
      </c>
      <c r="D33" s="7">
        <f>'Series 9-12'!D33+'Series 13-16'!D12</f>
        <v>26</v>
      </c>
      <c r="E33" s="7">
        <f>'Series 9-12'!E33+'Series 13-16'!E12</f>
        <v>19</v>
      </c>
      <c r="F33" s="7">
        <f>'Series 9-12'!F33+'Series 13-16'!F12</f>
        <v>21</v>
      </c>
      <c r="G33" s="7">
        <f>'Series 9-12'!G33+'Series 13-16'!G12</f>
        <v>7</v>
      </c>
      <c r="H33" s="7">
        <f>'Series 9-12'!H33+'Series 13-16'!H12</f>
        <v>0</v>
      </c>
      <c r="I33" s="7">
        <f>'Series 9-12'!I33+'Series 13-16'!I12</f>
        <v>9</v>
      </c>
      <c r="J33" s="9">
        <f t="shared" si="13"/>
        <v>60</v>
      </c>
      <c r="K33" s="7">
        <f>'Series 9-12'!K33+'Series 13-16'!K12</f>
        <v>16</v>
      </c>
      <c r="L33" s="7">
        <f>'Series 9-12'!L33+'Series 13-16'!L12</f>
        <v>53</v>
      </c>
      <c r="M33" s="7">
        <f>'Series 9-12'!M33+'Series 13-16'!M12</f>
        <v>1</v>
      </c>
      <c r="N33" s="7">
        <f>'Series 9-12'!N33+'Series 13-16'!N12</f>
        <v>1</v>
      </c>
      <c r="O33" s="7">
        <f>'Series 9-12'!O33+'Series 13-16'!O12</f>
        <v>2</v>
      </c>
      <c r="P33" s="7">
        <f>'Series 9-12'!P33+'Series 13-16'!P12</f>
        <v>1</v>
      </c>
      <c r="Q33" s="7">
        <f>'Series 9-12'!Q33+'Series 13-16'!Q12</f>
        <v>4</v>
      </c>
      <c r="R33" s="7">
        <f>'Series 9-12'!R33+'Series 13-16'!R12</f>
        <v>3</v>
      </c>
      <c r="S33" s="10">
        <f t="shared" si="11"/>
        <v>0.20472440944881889</v>
      </c>
      <c r="T33" s="10">
        <f t="shared" si="12"/>
        <v>0.47244094488188976</v>
      </c>
      <c r="U33" s="11">
        <f t="shared" si="10"/>
        <v>0.29166666666666669</v>
      </c>
      <c r="V33" s="12"/>
    </row>
    <row r="34" spans="1:22" ht="15" customHeight="1" x14ac:dyDescent="0.2">
      <c r="A34" s="6" t="s">
        <v>28</v>
      </c>
      <c r="B34" s="7">
        <f>'Series 9-12'!B34+'Series 13-16'!B13</f>
        <v>73</v>
      </c>
      <c r="C34" s="7">
        <f>'Series 9-12'!C34+'Series 13-16'!C13</f>
        <v>250</v>
      </c>
      <c r="D34" s="7">
        <f>'Series 9-12'!D34+'Series 13-16'!D13</f>
        <v>70</v>
      </c>
      <c r="E34" s="7">
        <f>'Series 9-12'!E34+'Series 13-16'!E13</f>
        <v>41</v>
      </c>
      <c r="F34" s="7">
        <f>'Series 9-12'!F34+'Series 13-16'!F13</f>
        <v>27</v>
      </c>
      <c r="G34" s="7">
        <f>'Series 9-12'!G34+'Series 13-16'!G13</f>
        <v>11</v>
      </c>
      <c r="H34" s="7">
        <f>'Series 9-12'!H34+'Series 13-16'!H13</f>
        <v>2</v>
      </c>
      <c r="I34" s="7">
        <f>'Series 9-12'!I34+'Series 13-16'!I13</f>
        <v>12</v>
      </c>
      <c r="J34" s="9">
        <f t="shared" si="13"/>
        <v>121</v>
      </c>
      <c r="K34" s="7">
        <f>'Series 9-12'!K34+'Series 13-16'!K13</f>
        <v>36</v>
      </c>
      <c r="L34" s="7">
        <f>'Series 9-12'!L34+'Series 13-16'!L13</f>
        <v>67</v>
      </c>
      <c r="M34" s="7">
        <f>'Series 9-12'!M34+'Series 13-16'!M13</f>
        <v>0</v>
      </c>
      <c r="N34" s="7">
        <f>'Series 9-12'!N34+'Series 13-16'!N13</f>
        <v>0</v>
      </c>
      <c r="O34" s="7">
        <f>'Series 9-12'!O34+'Series 13-16'!O13</f>
        <v>4</v>
      </c>
      <c r="P34" s="7">
        <f>'Series 9-12'!P34+'Series 13-16'!P13</f>
        <v>0</v>
      </c>
      <c r="Q34" s="7">
        <f>'Series 9-12'!Q34+'Series 13-16'!Q13</f>
        <v>8</v>
      </c>
      <c r="R34" s="7">
        <f>'Series 9-12'!R34+'Series 13-16'!R13</f>
        <v>4</v>
      </c>
      <c r="S34" s="10">
        <f t="shared" si="11"/>
        <v>0.28000000000000003</v>
      </c>
      <c r="T34" s="10">
        <f t="shared" si="12"/>
        <v>0.48399999999999999</v>
      </c>
      <c r="U34" s="11">
        <f t="shared" si="10"/>
        <v>0.37062937062937062</v>
      </c>
      <c r="V34" s="12"/>
    </row>
    <row r="35" spans="1:22" ht="15" customHeight="1" x14ac:dyDescent="0.2">
      <c r="A35" s="6" t="s">
        <v>34</v>
      </c>
      <c r="B35" s="7">
        <f>'Series 9-12'!B35+'Series 13-16'!B14</f>
        <v>61</v>
      </c>
      <c r="C35" s="7">
        <f>'Series 9-12'!C35+'Series 13-16'!C14</f>
        <v>82</v>
      </c>
      <c r="D35" s="7">
        <f>'Series 9-12'!D35+'Series 13-16'!D14</f>
        <v>22</v>
      </c>
      <c r="E35" s="7">
        <f>'Series 9-12'!E35+'Series 13-16'!E14</f>
        <v>10</v>
      </c>
      <c r="F35" s="7">
        <f>'Series 9-12'!F35+'Series 13-16'!F14</f>
        <v>4</v>
      </c>
      <c r="G35" s="7">
        <f>'Series 9-12'!G35+'Series 13-16'!G14</f>
        <v>2</v>
      </c>
      <c r="H35" s="7">
        <f>'Series 9-12'!H35+'Series 13-16'!H14</f>
        <v>1</v>
      </c>
      <c r="I35" s="7">
        <f>'Series 9-12'!I35+'Series 13-16'!I14</f>
        <v>2</v>
      </c>
      <c r="J35" s="9">
        <f t="shared" si="13"/>
        <v>32</v>
      </c>
      <c r="K35" s="7">
        <f>'Series 9-12'!K35+'Series 13-16'!K14</f>
        <v>10</v>
      </c>
      <c r="L35" s="7">
        <f>'Series 9-12'!L35+'Series 13-16'!L14</f>
        <v>20</v>
      </c>
      <c r="M35" s="7">
        <f>'Series 9-12'!M35+'Series 13-16'!M14</f>
        <v>0</v>
      </c>
      <c r="N35" s="7">
        <f>'Series 9-12'!N35+'Series 13-16'!N14</f>
        <v>0</v>
      </c>
      <c r="O35" s="7">
        <f>'Series 9-12'!O35+'Series 13-16'!O14</f>
        <v>0</v>
      </c>
      <c r="P35" s="7">
        <f>'Series 9-12'!P35+'Series 13-16'!P14</f>
        <v>0</v>
      </c>
      <c r="Q35" s="7">
        <f>'Series 9-12'!Q35+'Series 13-16'!Q14</f>
        <v>1</v>
      </c>
      <c r="R35" s="7">
        <f>'Series 9-12'!R35+'Series 13-16'!R14</f>
        <v>0</v>
      </c>
      <c r="S35" s="10">
        <f t="shared" si="11"/>
        <v>0.26829268292682928</v>
      </c>
      <c r="T35" s="10">
        <f t="shared" si="12"/>
        <v>0.3902439024390244</v>
      </c>
      <c r="U35" s="11">
        <f t="shared" si="10"/>
        <v>0.34782608695652173</v>
      </c>
      <c r="V35" s="12"/>
    </row>
    <row r="36" spans="1:22" ht="15" customHeight="1" x14ac:dyDescent="0.2">
      <c r="A36" s="6" t="s">
        <v>20</v>
      </c>
      <c r="B36" s="7">
        <f>'Series 9-12'!B36+'Series 13-16'!B15</f>
        <v>71</v>
      </c>
      <c r="C36" s="7">
        <f>'Series 9-12'!C36+'Series 13-16'!C15</f>
        <v>184</v>
      </c>
      <c r="D36" s="7">
        <f>'Series 9-12'!D36+'Series 13-16'!D15</f>
        <v>37</v>
      </c>
      <c r="E36" s="7">
        <f>'Series 9-12'!E36+'Series 13-16'!E15</f>
        <v>19</v>
      </c>
      <c r="F36" s="7">
        <f>'Series 9-12'!F36+'Series 13-16'!F15</f>
        <v>17</v>
      </c>
      <c r="G36" s="7">
        <f>'Series 9-12'!G36+'Series 13-16'!G15</f>
        <v>17</v>
      </c>
      <c r="H36" s="7">
        <f>'Series 9-12'!H36+'Series 13-16'!H15</f>
        <v>1</v>
      </c>
      <c r="I36" s="7">
        <f>'Series 9-12'!I36+'Series 13-16'!I15</f>
        <v>4</v>
      </c>
      <c r="J36" s="9">
        <f t="shared" si="13"/>
        <v>68</v>
      </c>
      <c r="K36" s="7">
        <f>'Series 9-12'!K36+'Series 13-16'!K15</f>
        <v>23</v>
      </c>
      <c r="L36" s="7">
        <f>'Series 9-12'!L36+'Series 13-16'!L15</f>
        <v>53</v>
      </c>
      <c r="M36" s="7">
        <f>'Series 9-12'!M36+'Series 13-16'!M15</f>
        <v>0</v>
      </c>
      <c r="N36" s="7">
        <f>'Series 9-12'!N36+'Series 13-16'!N15</f>
        <v>0</v>
      </c>
      <c r="O36" s="7">
        <f>'Series 9-12'!O36+'Series 13-16'!O15</f>
        <v>3</v>
      </c>
      <c r="P36" s="7">
        <f>'Series 9-12'!P36+'Series 13-16'!P15</f>
        <v>4</v>
      </c>
      <c r="Q36" s="7">
        <f>'Series 9-12'!Q36+'Series 13-16'!Q15</f>
        <v>3</v>
      </c>
      <c r="R36" s="7">
        <f>'Series 9-12'!R36+'Series 13-16'!R15</f>
        <v>5</v>
      </c>
      <c r="S36" s="10">
        <f>IF(C36=0,0,D36/C36)</f>
        <v>0.20108695652173914</v>
      </c>
      <c r="T36" s="10">
        <f>IF(C36=0,0,J36/C36)</f>
        <v>0.36956521739130432</v>
      </c>
      <c r="U36" s="11">
        <f t="shared" si="10"/>
        <v>0.28985507246376813</v>
      </c>
      <c r="V36" s="12"/>
    </row>
    <row r="37" spans="1:22" ht="15" customHeight="1" x14ac:dyDescent="0.2">
      <c r="A37" s="6" t="s">
        <v>21</v>
      </c>
      <c r="B37" s="7">
        <f>'Series 9-12'!B37+'Series 13-16'!B16</f>
        <v>78</v>
      </c>
      <c r="C37" s="7">
        <f>'Series 9-12'!C37+'Series 13-16'!C16</f>
        <v>300</v>
      </c>
      <c r="D37" s="7">
        <f>'Series 9-12'!D37+'Series 13-16'!D16</f>
        <v>80</v>
      </c>
      <c r="E37" s="7">
        <f>'Series 9-12'!E37+'Series 13-16'!E16</f>
        <v>56</v>
      </c>
      <c r="F37" s="7">
        <f>'Series 9-12'!F37+'Series 13-16'!F16</f>
        <v>62</v>
      </c>
      <c r="G37" s="7">
        <f>'Series 9-12'!G37+'Series 13-16'!G16</f>
        <v>24</v>
      </c>
      <c r="H37" s="7">
        <f>'Series 9-12'!H37+'Series 13-16'!H16</f>
        <v>0</v>
      </c>
      <c r="I37" s="7">
        <f>'Series 9-12'!I37+'Series 13-16'!I16</f>
        <v>27</v>
      </c>
      <c r="J37" s="9">
        <f t="shared" si="13"/>
        <v>185</v>
      </c>
      <c r="K37" s="7">
        <f>'Series 9-12'!K37+'Series 13-16'!K16</f>
        <v>46</v>
      </c>
      <c r="L37" s="7">
        <f>'Series 9-12'!L37+'Series 13-16'!L16</f>
        <v>88</v>
      </c>
      <c r="M37" s="7">
        <f>'Series 9-12'!M37+'Series 13-16'!M16</f>
        <v>0</v>
      </c>
      <c r="N37" s="7">
        <f>'Series 9-12'!N37+'Series 13-16'!N16</f>
        <v>3</v>
      </c>
      <c r="O37" s="7">
        <f>'Series 9-12'!O37+'Series 13-16'!O16</f>
        <v>7</v>
      </c>
      <c r="P37" s="7">
        <f>'Series 9-12'!P37+'Series 13-16'!P16</f>
        <v>1</v>
      </c>
      <c r="Q37" s="7">
        <f>'Series 9-12'!Q37+'Series 13-16'!Q16</f>
        <v>0</v>
      </c>
      <c r="R37" s="7">
        <f>'Series 9-12'!R37+'Series 13-16'!R16</f>
        <v>0</v>
      </c>
      <c r="S37" s="10">
        <f t="shared" ref="S37:S39" si="14">IF(C37=0,0,D37/C37)</f>
        <v>0.26666666666666666</v>
      </c>
      <c r="T37" s="10">
        <f t="shared" ref="T37:T39" si="15">IF(C37=0,0,J37/C37)</f>
        <v>0.6166666666666667</v>
      </c>
      <c r="U37" s="11">
        <f t="shared" si="10"/>
        <v>0.36103151862464183</v>
      </c>
      <c r="V37" s="12"/>
    </row>
    <row r="38" spans="1:22" ht="15" customHeight="1" x14ac:dyDescent="0.2">
      <c r="A38" s="13" t="s">
        <v>40</v>
      </c>
      <c r="B38" s="7">
        <f>'Series 9-12'!B38+'Series 13-16'!B17</f>
        <v>10</v>
      </c>
      <c r="C38" s="7">
        <f>'Series 9-12'!C38+'Series 13-16'!C17</f>
        <v>20</v>
      </c>
      <c r="D38" s="7">
        <f>'Series 9-12'!D38+'Series 13-16'!D17</f>
        <v>6</v>
      </c>
      <c r="E38" s="7">
        <f>'Series 9-12'!E38+'Series 13-16'!E17</f>
        <v>3</v>
      </c>
      <c r="F38" s="7">
        <f>'Series 9-12'!F38+'Series 13-16'!F17</f>
        <v>1</v>
      </c>
      <c r="G38" s="7">
        <f>'Series 9-12'!G38+'Series 13-16'!G17</f>
        <v>2</v>
      </c>
      <c r="H38" s="7">
        <f>'Series 9-12'!H38+'Series 13-16'!H17</f>
        <v>0</v>
      </c>
      <c r="I38" s="7">
        <f>'Series 9-12'!I38+'Series 13-16'!I17</f>
        <v>0</v>
      </c>
      <c r="J38" s="9">
        <f t="shared" si="13"/>
        <v>8</v>
      </c>
      <c r="K38" s="7">
        <f>'Series 9-12'!K38+'Series 13-16'!K17</f>
        <v>5</v>
      </c>
      <c r="L38" s="7">
        <f>'Series 9-12'!L38+'Series 13-16'!L17</f>
        <v>4</v>
      </c>
      <c r="M38" s="7">
        <f>'Series 9-12'!M38+'Series 13-16'!M17</f>
        <v>0</v>
      </c>
      <c r="N38" s="7">
        <f>'Series 9-12'!N38+'Series 13-16'!N17</f>
        <v>0</v>
      </c>
      <c r="O38" s="7">
        <f>'Series 9-12'!O38+'Series 13-16'!O17</f>
        <v>1</v>
      </c>
      <c r="P38" s="7">
        <f>'Series 9-12'!P38+'Series 13-16'!P17</f>
        <v>2</v>
      </c>
      <c r="Q38" s="7">
        <f>'Series 9-12'!Q38+'Series 13-16'!Q17</f>
        <v>0</v>
      </c>
      <c r="R38" s="7">
        <f>'Series 9-12'!R38+'Series 13-16'!R17</f>
        <v>0</v>
      </c>
      <c r="S38" s="10">
        <f t="shared" si="14"/>
        <v>0.3</v>
      </c>
      <c r="T38" s="10">
        <f t="shared" si="15"/>
        <v>0.4</v>
      </c>
      <c r="U38" s="11">
        <f t="shared" si="10"/>
        <v>0.44</v>
      </c>
      <c r="V38" s="12"/>
    </row>
    <row r="39" spans="1:22" ht="15" customHeight="1" x14ac:dyDescent="0.2">
      <c r="A39" s="13" t="s">
        <v>41</v>
      </c>
      <c r="B39" s="7">
        <f>'Series 9-12'!B39+'Series 13-16'!B18</f>
        <v>3</v>
      </c>
      <c r="C39" s="7">
        <f>'Series 9-12'!C39+'Series 13-16'!C18</f>
        <v>2</v>
      </c>
      <c r="D39" s="7">
        <f>'Series 9-12'!D39+'Series 13-16'!D18</f>
        <v>1</v>
      </c>
      <c r="E39" s="7">
        <f>'Series 9-12'!E39+'Series 13-16'!E18</f>
        <v>0</v>
      </c>
      <c r="F39" s="7">
        <f>'Series 9-12'!F39+'Series 13-16'!F18</f>
        <v>0</v>
      </c>
      <c r="G39" s="7">
        <f>'Series 9-12'!G39+'Series 13-16'!G18</f>
        <v>0</v>
      </c>
      <c r="H39" s="7">
        <f>'Series 9-12'!H39+'Series 13-16'!H18</f>
        <v>0</v>
      </c>
      <c r="I39" s="7">
        <f>'Series 9-12'!I39+'Series 13-16'!I18</f>
        <v>0</v>
      </c>
      <c r="J39" s="9">
        <f t="shared" si="13"/>
        <v>1</v>
      </c>
      <c r="K39" s="7">
        <f>'Series 9-12'!K39+'Series 13-16'!K18</f>
        <v>1</v>
      </c>
      <c r="L39" s="7">
        <f>'Series 9-12'!L39+'Series 13-16'!L18</f>
        <v>1</v>
      </c>
      <c r="M39" s="7">
        <f>'Series 9-12'!M39+'Series 13-16'!M18</f>
        <v>0</v>
      </c>
      <c r="N39" s="7">
        <f>'Series 9-12'!N39+'Series 13-16'!N18</f>
        <v>0</v>
      </c>
      <c r="O39" s="7">
        <f>'Series 9-12'!O39+'Series 13-16'!O18</f>
        <v>0</v>
      </c>
      <c r="P39" s="7">
        <f>'Series 9-12'!P39+'Series 13-16'!P18</f>
        <v>0</v>
      </c>
      <c r="Q39" s="7">
        <f>'Series 9-12'!Q39+'Series 13-16'!Q18</f>
        <v>0</v>
      </c>
      <c r="R39" s="7">
        <f>'Series 9-12'!R39+'Series 13-16'!R18</f>
        <v>0</v>
      </c>
      <c r="S39" s="10">
        <f t="shared" si="14"/>
        <v>0.5</v>
      </c>
      <c r="T39" s="10">
        <f t="shared" si="15"/>
        <v>0.5</v>
      </c>
      <c r="U39" s="11">
        <f t="shared" si="10"/>
        <v>0.66666666666666663</v>
      </c>
      <c r="V39" s="12"/>
    </row>
    <row r="40" spans="1:22" ht="15" customHeight="1" x14ac:dyDescent="0.2">
      <c r="A40" s="13" t="s">
        <v>22</v>
      </c>
      <c r="B40" s="7">
        <f>'Series 9-12'!B40+'Series 13-16'!B19</f>
        <v>80</v>
      </c>
      <c r="C40" s="7">
        <f>'Series 9-12'!C40+'Series 13-16'!C19</f>
        <v>166</v>
      </c>
      <c r="D40" s="7">
        <f>'Series 9-12'!D40+'Series 13-16'!D19</f>
        <v>18</v>
      </c>
      <c r="E40" s="7">
        <f>'Series 9-12'!E40+'Series 13-16'!E19</f>
        <v>6</v>
      </c>
      <c r="F40" s="7">
        <f>'Series 9-12'!F40+'Series 13-16'!F19</f>
        <v>3</v>
      </c>
      <c r="G40" s="7">
        <f>'Series 9-12'!G40+'Series 13-16'!G19</f>
        <v>1</v>
      </c>
      <c r="H40" s="7">
        <f>'Series 9-12'!H40+'Series 13-16'!H19</f>
        <v>1</v>
      </c>
      <c r="I40" s="7">
        <f>'Series 9-12'!I40+'Series 13-16'!I19</f>
        <v>0</v>
      </c>
      <c r="J40" s="9">
        <f t="shared" si="13"/>
        <v>21</v>
      </c>
      <c r="K40" s="7">
        <f>'Series 9-12'!K40+'Series 13-16'!K19</f>
        <v>8</v>
      </c>
      <c r="L40" s="7">
        <f>'Series 9-12'!L40+'Series 13-16'!L19</f>
        <v>65</v>
      </c>
      <c r="M40" s="7">
        <f>'Series 9-12'!M40+'Series 13-16'!M19</f>
        <v>18</v>
      </c>
      <c r="N40" s="7">
        <f>'Series 9-12'!N40+'Series 13-16'!N19</f>
        <v>0</v>
      </c>
      <c r="O40" s="7">
        <f>'Series 9-12'!O40+'Series 13-16'!O19</f>
        <v>4</v>
      </c>
      <c r="P40" s="7">
        <f>'Series 9-12'!P40+'Series 13-16'!P19</f>
        <v>5</v>
      </c>
      <c r="Q40" s="7">
        <f>'Series 9-12'!Q40+'Series 13-16'!Q19</f>
        <v>0</v>
      </c>
      <c r="R40" s="7">
        <f>'Series 9-12'!R40+'Series 13-16'!R19</f>
        <v>0</v>
      </c>
      <c r="S40" s="10">
        <f>IF(C40=0,0,D40/C40)</f>
        <v>0.10843373493975904</v>
      </c>
      <c r="T40" s="10">
        <f>IF(C40=0,0,J40/C40)</f>
        <v>0.12650602409638553</v>
      </c>
      <c r="U40" s="11">
        <f t="shared" si="10"/>
        <v>0.14942528735632185</v>
      </c>
      <c r="V40" s="12"/>
    </row>
    <row r="41" spans="1:22" ht="15" customHeight="1" thickBot="1" x14ac:dyDescent="0.25">
      <c r="A41" s="16" t="s">
        <v>23</v>
      </c>
      <c r="B41" s="17">
        <v>80</v>
      </c>
      <c r="C41" s="17">
        <f t="shared" ref="C41:R41" si="16">SUM(C24:C40)</f>
        <v>2710</v>
      </c>
      <c r="D41" s="17">
        <f t="shared" si="16"/>
        <v>629</v>
      </c>
      <c r="E41" s="17">
        <f t="shared" si="16"/>
        <v>316</v>
      </c>
      <c r="F41" s="17">
        <f t="shared" si="16"/>
        <v>296</v>
      </c>
      <c r="G41" s="17">
        <f t="shared" si="16"/>
        <v>136</v>
      </c>
      <c r="H41" s="17">
        <f t="shared" si="16"/>
        <v>14</v>
      </c>
      <c r="I41" s="17">
        <f t="shared" si="16"/>
        <v>93</v>
      </c>
      <c r="J41" s="17">
        <f t="shared" si="16"/>
        <v>1072</v>
      </c>
      <c r="K41" s="17">
        <f t="shared" si="16"/>
        <v>318</v>
      </c>
      <c r="L41" s="17">
        <f t="shared" si="16"/>
        <v>739</v>
      </c>
      <c r="M41" s="17">
        <f t="shared" si="16"/>
        <v>23</v>
      </c>
      <c r="N41" s="17">
        <f t="shared" si="16"/>
        <v>15</v>
      </c>
      <c r="O41" s="17">
        <f t="shared" si="16"/>
        <v>65</v>
      </c>
      <c r="P41" s="17">
        <f t="shared" si="16"/>
        <v>46</v>
      </c>
      <c r="Q41" s="17">
        <f t="shared" si="16"/>
        <v>30</v>
      </c>
      <c r="R41" s="17">
        <f t="shared" si="16"/>
        <v>16</v>
      </c>
      <c r="S41" s="18">
        <f t="shared" ref="S41" si="17">IF(C41=0,0,D41/C41)</f>
        <v>0.23210332103321032</v>
      </c>
      <c r="T41" s="18">
        <f t="shared" ref="T41" si="18">IF(C41=0,0,J41/C41)</f>
        <v>0.39557195571955722</v>
      </c>
      <c r="U41" s="19">
        <f t="shared" ref="U41" si="19">IF(C41=0,0,(D41+K41)/(C41+K41))</f>
        <v>0.3127476882430647</v>
      </c>
    </row>
    <row r="42" spans="1:22" x14ac:dyDescent="0.2">
      <c r="A42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2"/>
  <sheetViews>
    <sheetView topLeftCell="A21"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47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15</v>
      </c>
      <c r="C3" s="8">
        <v>43</v>
      </c>
      <c r="D3" s="8">
        <v>12</v>
      </c>
      <c r="E3" s="8">
        <v>6</v>
      </c>
      <c r="F3" s="8">
        <v>8</v>
      </c>
      <c r="G3" s="8">
        <v>3</v>
      </c>
      <c r="H3" s="8">
        <v>1</v>
      </c>
      <c r="I3" s="8">
        <v>2</v>
      </c>
      <c r="J3" s="9">
        <f t="shared" ref="J3:J19" si="0">D3+G3+2*H3+3*I3</f>
        <v>23</v>
      </c>
      <c r="K3" s="8">
        <v>10</v>
      </c>
      <c r="L3" s="8">
        <v>12</v>
      </c>
      <c r="M3" s="8">
        <v>0</v>
      </c>
      <c r="N3" s="8">
        <v>1</v>
      </c>
      <c r="O3" s="8">
        <v>0</v>
      </c>
      <c r="P3" s="8">
        <v>1</v>
      </c>
      <c r="Q3" s="8">
        <v>0</v>
      </c>
      <c r="R3" s="8">
        <v>1</v>
      </c>
      <c r="S3" s="10">
        <f t="shared" ref="S3:S20" si="1">IF(C3=0,0,D3/C3)</f>
        <v>0.27906976744186046</v>
      </c>
      <c r="T3" s="10">
        <f t="shared" ref="T3:T20" si="2">IF(C3=0,0,J3/C3)</f>
        <v>0.53488372093023251</v>
      </c>
      <c r="U3" s="11">
        <f>IF(C3=0,0,(D3+K3)/(C3+K3+N3))</f>
        <v>0.40740740740740738</v>
      </c>
      <c r="V3" s="12"/>
    </row>
    <row r="4" spans="1:22" ht="15" customHeight="1" x14ac:dyDescent="0.2">
      <c r="A4" s="6" t="s">
        <v>25</v>
      </c>
      <c r="B4" s="7">
        <v>6</v>
      </c>
      <c r="C4" s="8">
        <v>18</v>
      </c>
      <c r="D4" s="8">
        <v>4</v>
      </c>
      <c r="E4" s="8">
        <v>1</v>
      </c>
      <c r="F4" s="8">
        <v>1</v>
      </c>
      <c r="G4" s="8">
        <v>0</v>
      </c>
      <c r="H4" s="8">
        <v>0</v>
      </c>
      <c r="I4" s="8">
        <v>1</v>
      </c>
      <c r="J4" s="9">
        <f t="shared" si="0"/>
        <v>7</v>
      </c>
      <c r="K4" s="8">
        <v>0</v>
      </c>
      <c r="L4" s="8">
        <v>4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8">
        <v>0</v>
      </c>
      <c r="S4" s="10">
        <f>IF(C4=0,0,D4/C4)</f>
        <v>0.22222222222222221</v>
      </c>
      <c r="T4" s="10">
        <f>IF(C4=0,0,J4/C4)</f>
        <v>0.3888888888888889</v>
      </c>
      <c r="U4" s="11">
        <f t="shared" ref="U4:U19" si="3">IF(C4=0,0,(D4+K4)/(C4+K4+N4))</f>
        <v>0.22222222222222221</v>
      </c>
      <c r="V4" s="12"/>
    </row>
    <row r="5" spans="1:22" ht="15" customHeight="1" x14ac:dyDescent="0.2">
      <c r="A5" s="6" t="s">
        <v>26</v>
      </c>
      <c r="B5" s="7">
        <v>11</v>
      </c>
      <c r="C5" s="8">
        <v>22</v>
      </c>
      <c r="D5" s="8">
        <v>5</v>
      </c>
      <c r="E5" s="8">
        <v>4</v>
      </c>
      <c r="F5" s="8">
        <v>2</v>
      </c>
      <c r="G5" s="8">
        <v>0</v>
      </c>
      <c r="H5" s="8">
        <v>1</v>
      </c>
      <c r="I5" s="8">
        <v>0</v>
      </c>
      <c r="J5" s="9">
        <f t="shared" si="0"/>
        <v>7</v>
      </c>
      <c r="K5" s="8">
        <v>3</v>
      </c>
      <c r="L5" s="8">
        <v>6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10">
        <f t="shared" si="1"/>
        <v>0.22727272727272727</v>
      </c>
      <c r="T5" s="10">
        <f t="shared" si="2"/>
        <v>0.31818181818181818</v>
      </c>
      <c r="U5" s="11">
        <f t="shared" si="3"/>
        <v>0.32</v>
      </c>
      <c r="V5" s="12"/>
    </row>
    <row r="6" spans="1:22" ht="15" customHeight="1" x14ac:dyDescent="0.2">
      <c r="A6" s="6" t="s">
        <v>36</v>
      </c>
      <c r="B6" s="7">
        <v>12</v>
      </c>
      <c r="C6" s="8">
        <v>34</v>
      </c>
      <c r="D6" s="8">
        <v>7</v>
      </c>
      <c r="E6" s="8">
        <v>3</v>
      </c>
      <c r="F6" s="8">
        <v>2</v>
      </c>
      <c r="G6" s="8">
        <v>2</v>
      </c>
      <c r="H6" s="8">
        <v>0</v>
      </c>
      <c r="I6" s="8">
        <v>0</v>
      </c>
      <c r="J6" s="9">
        <f>D6+G6+2*H6+3*I6</f>
        <v>9</v>
      </c>
      <c r="K6" s="8">
        <v>2</v>
      </c>
      <c r="L6" s="8">
        <v>10</v>
      </c>
      <c r="M6" s="8">
        <v>0</v>
      </c>
      <c r="N6" s="8">
        <v>0</v>
      </c>
      <c r="O6" s="8">
        <v>1</v>
      </c>
      <c r="P6" s="8">
        <v>1</v>
      </c>
      <c r="Q6" s="8">
        <v>0</v>
      </c>
      <c r="R6" s="8">
        <v>0</v>
      </c>
      <c r="S6" s="10">
        <f>IF(C6=0,0,D6/C6)</f>
        <v>0.20588235294117646</v>
      </c>
      <c r="T6" s="10">
        <f>IF(C6=0,0,J6/C6)</f>
        <v>0.26470588235294118</v>
      </c>
      <c r="U6" s="11">
        <f>IF(C6=0,0,(D6+K6)/(C6+K6+N6))</f>
        <v>0.25</v>
      </c>
      <c r="V6" s="12"/>
    </row>
    <row r="7" spans="1:22" ht="15" customHeight="1" x14ac:dyDescent="0.2">
      <c r="A7" s="6" t="s">
        <v>19</v>
      </c>
      <c r="B7" s="7">
        <v>15</v>
      </c>
      <c r="C7" s="8">
        <v>59</v>
      </c>
      <c r="D7" s="8">
        <v>15</v>
      </c>
      <c r="E7" s="8">
        <v>4</v>
      </c>
      <c r="F7" s="8">
        <v>7</v>
      </c>
      <c r="G7" s="8">
        <v>1</v>
      </c>
      <c r="H7" s="8">
        <v>1</v>
      </c>
      <c r="I7" s="8">
        <v>0</v>
      </c>
      <c r="J7" s="9">
        <f t="shared" si="0"/>
        <v>18</v>
      </c>
      <c r="K7" s="8">
        <v>3</v>
      </c>
      <c r="L7" s="8">
        <v>13</v>
      </c>
      <c r="M7" s="8">
        <v>0</v>
      </c>
      <c r="N7" s="8">
        <v>0</v>
      </c>
      <c r="O7" s="8">
        <v>4</v>
      </c>
      <c r="P7" s="8">
        <v>4</v>
      </c>
      <c r="Q7" s="8">
        <v>5</v>
      </c>
      <c r="R7" s="8">
        <v>0</v>
      </c>
      <c r="S7" s="10">
        <f t="shared" si="1"/>
        <v>0.25423728813559321</v>
      </c>
      <c r="T7" s="10">
        <f t="shared" si="2"/>
        <v>0.30508474576271188</v>
      </c>
      <c r="U7" s="11">
        <f t="shared" si="3"/>
        <v>0.29032258064516131</v>
      </c>
      <c r="V7" s="12"/>
    </row>
    <row r="8" spans="1:22" ht="15" customHeight="1" x14ac:dyDescent="0.2">
      <c r="A8" s="6" t="s">
        <v>33</v>
      </c>
      <c r="B8" s="7">
        <v>16</v>
      </c>
      <c r="C8" s="8">
        <v>35</v>
      </c>
      <c r="D8" s="8">
        <v>11</v>
      </c>
      <c r="E8" s="8">
        <v>4</v>
      </c>
      <c r="F8" s="8">
        <v>1</v>
      </c>
      <c r="G8" s="8">
        <v>1</v>
      </c>
      <c r="H8" s="8">
        <v>0</v>
      </c>
      <c r="I8" s="8">
        <v>0</v>
      </c>
      <c r="J8" s="9">
        <f t="shared" si="0"/>
        <v>12</v>
      </c>
      <c r="K8" s="8">
        <v>7</v>
      </c>
      <c r="L8" s="8">
        <v>11</v>
      </c>
      <c r="M8" s="8">
        <v>0</v>
      </c>
      <c r="N8" s="8">
        <v>0</v>
      </c>
      <c r="O8" s="8">
        <v>0</v>
      </c>
      <c r="P8" s="8">
        <v>2</v>
      </c>
      <c r="Q8" s="8">
        <v>1</v>
      </c>
      <c r="R8" s="8">
        <v>0</v>
      </c>
      <c r="S8" s="10">
        <f t="shared" si="1"/>
        <v>0.31428571428571428</v>
      </c>
      <c r="T8" s="10">
        <f t="shared" si="2"/>
        <v>0.34285714285714286</v>
      </c>
      <c r="U8" s="11">
        <f t="shared" si="3"/>
        <v>0.42857142857142855</v>
      </c>
      <c r="V8" s="12"/>
    </row>
    <row r="9" spans="1:22" ht="15" customHeight="1" x14ac:dyDescent="0.2">
      <c r="A9" s="6" t="s">
        <v>35</v>
      </c>
      <c r="B9" s="7">
        <v>14</v>
      </c>
      <c r="C9" s="8">
        <v>40</v>
      </c>
      <c r="D9" s="8">
        <v>13</v>
      </c>
      <c r="E9" s="8">
        <v>6</v>
      </c>
      <c r="F9" s="8">
        <v>5</v>
      </c>
      <c r="G9" s="8">
        <v>2</v>
      </c>
      <c r="H9" s="8">
        <v>1</v>
      </c>
      <c r="I9" s="8">
        <v>0</v>
      </c>
      <c r="J9" s="9">
        <f t="shared" si="0"/>
        <v>17</v>
      </c>
      <c r="K9" s="8">
        <v>6</v>
      </c>
      <c r="L9" s="8">
        <v>8</v>
      </c>
      <c r="M9" s="8">
        <v>0</v>
      </c>
      <c r="N9" s="8">
        <v>1</v>
      </c>
      <c r="O9" s="8">
        <v>1</v>
      </c>
      <c r="P9" s="8">
        <v>1</v>
      </c>
      <c r="Q9" s="8">
        <v>0</v>
      </c>
      <c r="R9" s="8">
        <v>0</v>
      </c>
      <c r="S9" s="10">
        <f t="shared" si="1"/>
        <v>0.32500000000000001</v>
      </c>
      <c r="T9" s="10">
        <f t="shared" si="2"/>
        <v>0.42499999999999999</v>
      </c>
      <c r="U9" s="11">
        <f t="shared" si="3"/>
        <v>0.40425531914893614</v>
      </c>
      <c r="V9" s="12"/>
    </row>
    <row r="10" spans="1:22" ht="15" customHeight="1" x14ac:dyDescent="0.2">
      <c r="A10" s="6" t="s">
        <v>27</v>
      </c>
      <c r="B10" s="7">
        <v>9</v>
      </c>
      <c r="C10" s="8">
        <v>28</v>
      </c>
      <c r="D10" s="8">
        <v>7</v>
      </c>
      <c r="E10" s="8">
        <v>3</v>
      </c>
      <c r="F10" s="8">
        <v>4</v>
      </c>
      <c r="G10" s="8">
        <v>1</v>
      </c>
      <c r="H10" s="8">
        <v>0</v>
      </c>
      <c r="I10" s="8">
        <v>1</v>
      </c>
      <c r="J10" s="9">
        <f t="shared" si="0"/>
        <v>11</v>
      </c>
      <c r="K10" s="8">
        <v>2</v>
      </c>
      <c r="L10" s="8">
        <v>7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1"/>
        <v>0.25</v>
      </c>
      <c r="T10" s="10">
        <f t="shared" si="2"/>
        <v>0.39285714285714285</v>
      </c>
      <c r="U10" s="11">
        <f t="shared" si="3"/>
        <v>0.3</v>
      </c>
      <c r="V10" s="12"/>
    </row>
    <row r="11" spans="1:22" ht="15" customHeight="1" x14ac:dyDescent="0.2">
      <c r="A11" s="6" t="s">
        <v>29</v>
      </c>
      <c r="B11" s="7">
        <v>16</v>
      </c>
      <c r="C11" s="8">
        <v>54</v>
      </c>
      <c r="D11" s="8">
        <v>7</v>
      </c>
      <c r="E11" s="8">
        <v>2</v>
      </c>
      <c r="F11" s="8">
        <v>3</v>
      </c>
      <c r="G11" s="8">
        <v>2</v>
      </c>
      <c r="H11" s="8">
        <v>0</v>
      </c>
      <c r="I11" s="8">
        <v>1</v>
      </c>
      <c r="J11" s="9">
        <f t="shared" si="0"/>
        <v>12</v>
      </c>
      <c r="K11" s="8">
        <v>4</v>
      </c>
      <c r="L11" s="8">
        <v>14</v>
      </c>
      <c r="M11" s="8">
        <v>0</v>
      </c>
      <c r="N11" s="8">
        <v>0</v>
      </c>
      <c r="O11" s="8">
        <v>1</v>
      </c>
      <c r="P11" s="8">
        <v>1</v>
      </c>
      <c r="Q11" s="8">
        <v>0</v>
      </c>
      <c r="R11" s="8">
        <v>0</v>
      </c>
      <c r="S11" s="10">
        <f t="shared" si="1"/>
        <v>0.12962962962962962</v>
      </c>
      <c r="T11" s="10">
        <f t="shared" si="2"/>
        <v>0.22222222222222221</v>
      </c>
      <c r="U11" s="11">
        <f t="shared" si="3"/>
        <v>0.18965517241379309</v>
      </c>
      <c r="V11" s="12"/>
    </row>
    <row r="12" spans="1:22" ht="15" customHeight="1" x14ac:dyDescent="0.2">
      <c r="A12" s="6" t="s">
        <v>30</v>
      </c>
      <c r="B12" s="7">
        <v>10</v>
      </c>
      <c r="C12" s="8">
        <v>19</v>
      </c>
      <c r="D12" s="8">
        <v>2</v>
      </c>
      <c r="E12" s="8">
        <v>1</v>
      </c>
      <c r="F12" s="8">
        <v>2</v>
      </c>
      <c r="G12" s="8">
        <v>0</v>
      </c>
      <c r="H12" s="8">
        <v>0</v>
      </c>
      <c r="I12" s="8">
        <v>1</v>
      </c>
      <c r="J12" s="9">
        <f t="shared" si="0"/>
        <v>5</v>
      </c>
      <c r="K12" s="8">
        <v>2</v>
      </c>
      <c r="L12" s="8">
        <v>10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8">
        <v>0</v>
      </c>
      <c r="S12" s="10">
        <f t="shared" si="1"/>
        <v>0.10526315789473684</v>
      </c>
      <c r="T12" s="10">
        <f t="shared" si="2"/>
        <v>0.26315789473684209</v>
      </c>
      <c r="U12" s="11">
        <f t="shared" si="3"/>
        <v>0.19047619047619047</v>
      </c>
      <c r="V12" s="12"/>
    </row>
    <row r="13" spans="1:22" ht="15" customHeight="1" x14ac:dyDescent="0.2">
      <c r="A13" s="6" t="s">
        <v>28</v>
      </c>
      <c r="B13" s="7">
        <v>15</v>
      </c>
      <c r="C13" s="8">
        <v>50</v>
      </c>
      <c r="D13" s="8">
        <v>19</v>
      </c>
      <c r="E13" s="8">
        <v>4</v>
      </c>
      <c r="F13" s="8">
        <v>5</v>
      </c>
      <c r="G13" s="8">
        <v>3</v>
      </c>
      <c r="H13" s="8">
        <v>0</v>
      </c>
      <c r="I13" s="8">
        <v>2</v>
      </c>
      <c r="J13" s="9">
        <f t="shared" si="0"/>
        <v>28</v>
      </c>
      <c r="K13" s="8">
        <v>8</v>
      </c>
      <c r="L13" s="8">
        <v>14</v>
      </c>
      <c r="M13" s="8">
        <v>0</v>
      </c>
      <c r="N13" s="8">
        <v>0</v>
      </c>
      <c r="O13" s="8">
        <v>2</v>
      </c>
      <c r="P13" s="8">
        <v>0</v>
      </c>
      <c r="Q13" s="8">
        <v>1</v>
      </c>
      <c r="R13" s="8">
        <v>0</v>
      </c>
      <c r="S13" s="10">
        <f>IF(C13=0,0,D13/C13)</f>
        <v>0.38</v>
      </c>
      <c r="T13" s="10">
        <f>IF(C13=0,0,J13/C13)</f>
        <v>0.56000000000000005</v>
      </c>
      <c r="U13" s="11">
        <f t="shared" si="3"/>
        <v>0.46551724137931033</v>
      </c>
      <c r="V13" s="12"/>
    </row>
    <row r="14" spans="1:22" ht="15" customHeight="1" x14ac:dyDescent="0.2">
      <c r="A14" s="6" t="s">
        <v>34</v>
      </c>
      <c r="B14" s="7">
        <v>13</v>
      </c>
      <c r="C14" s="8">
        <v>21</v>
      </c>
      <c r="D14" s="8">
        <v>7</v>
      </c>
      <c r="E14" s="8">
        <v>6</v>
      </c>
      <c r="F14" s="8">
        <v>0</v>
      </c>
      <c r="G14" s="8">
        <v>1</v>
      </c>
      <c r="H14" s="8">
        <v>0</v>
      </c>
      <c r="I14" s="8">
        <v>0</v>
      </c>
      <c r="J14" s="9">
        <f t="shared" si="0"/>
        <v>8</v>
      </c>
      <c r="K14" s="8">
        <v>3</v>
      </c>
      <c r="L14" s="8">
        <v>5</v>
      </c>
      <c r="M14" s="8">
        <v>0</v>
      </c>
      <c r="N14" s="8">
        <v>0</v>
      </c>
      <c r="O14" s="8">
        <v>2</v>
      </c>
      <c r="P14" s="8">
        <v>0</v>
      </c>
      <c r="Q14" s="8">
        <v>0</v>
      </c>
      <c r="R14" s="8">
        <v>0</v>
      </c>
      <c r="S14" s="10">
        <f>IF(C14=0,0,D14/C14)</f>
        <v>0.33333333333333331</v>
      </c>
      <c r="T14" s="10">
        <f>IF(C14=0,0,J14/C14)</f>
        <v>0.38095238095238093</v>
      </c>
      <c r="U14" s="11">
        <f t="shared" si="3"/>
        <v>0.41666666666666669</v>
      </c>
      <c r="V14" s="12"/>
    </row>
    <row r="15" spans="1:22" ht="15" customHeight="1" x14ac:dyDescent="0.2">
      <c r="A15" s="6" t="s">
        <v>20</v>
      </c>
      <c r="B15" s="7">
        <v>13</v>
      </c>
      <c r="C15" s="8">
        <v>39</v>
      </c>
      <c r="D15" s="8">
        <v>12</v>
      </c>
      <c r="E15" s="8">
        <v>4</v>
      </c>
      <c r="F15" s="8">
        <v>11</v>
      </c>
      <c r="G15" s="8">
        <v>2</v>
      </c>
      <c r="H15" s="8">
        <v>1</v>
      </c>
      <c r="I15" s="8">
        <v>2</v>
      </c>
      <c r="J15" s="9">
        <f t="shared" si="0"/>
        <v>22</v>
      </c>
      <c r="K15" s="8">
        <v>2</v>
      </c>
      <c r="L15" s="8">
        <v>7</v>
      </c>
      <c r="M15" s="8">
        <v>0</v>
      </c>
      <c r="N15" s="8">
        <v>0</v>
      </c>
      <c r="O15" s="8">
        <v>2</v>
      </c>
      <c r="P15" s="8">
        <v>1</v>
      </c>
      <c r="Q15" s="8">
        <v>2</v>
      </c>
      <c r="R15" s="8">
        <v>1</v>
      </c>
      <c r="S15" s="10">
        <f t="shared" ref="S15" si="4">IF(C15=0,0,D15/C15)</f>
        <v>0.30769230769230771</v>
      </c>
      <c r="T15" s="10">
        <f t="shared" ref="T15" si="5">IF(C15=0,0,J15/C15)</f>
        <v>0.5641025641025641</v>
      </c>
      <c r="U15" s="11">
        <f t="shared" si="3"/>
        <v>0.34146341463414637</v>
      </c>
      <c r="V15" s="12"/>
    </row>
    <row r="16" spans="1:22" ht="15" customHeight="1" x14ac:dyDescent="0.2">
      <c r="A16" s="6" t="s">
        <v>21</v>
      </c>
      <c r="B16" s="7">
        <v>17</v>
      </c>
      <c r="C16" s="8">
        <v>68</v>
      </c>
      <c r="D16" s="8">
        <v>14</v>
      </c>
      <c r="E16" s="8">
        <v>10</v>
      </c>
      <c r="F16" s="8">
        <v>6</v>
      </c>
      <c r="G16" s="8">
        <v>4</v>
      </c>
      <c r="H16" s="8">
        <v>0</v>
      </c>
      <c r="I16" s="8">
        <v>4</v>
      </c>
      <c r="J16" s="9">
        <f t="shared" si="0"/>
        <v>30</v>
      </c>
      <c r="K16" s="8">
        <v>8</v>
      </c>
      <c r="L16" s="8">
        <v>11</v>
      </c>
      <c r="M16" s="8">
        <v>0</v>
      </c>
      <c r="N16" s="8">
        <v>0</v>
      </c>
      <c r="O16" s="8">
        <v>5</v>
      </c>
      <c r="P16" s="8">
        <v>1</v>
      </c>
      <c r="Q16" s="8">
        <v>0</v>
      </c>
      <c r="R16" s="8">
        <v>0</v>
      </c>
      <c r="S16" s="10">
        <f>IF(C16=0,0,D16/C16)</f>
        <v>0.20588235294117646</v>
      </c>
      <c r="T16" s="10">
        <f>IF(C16=0,0,J16/C16)</f>
        <v>0.44117647058823528</v>
      </c>
      <c r="U16" s="11">
        <f t="shared" si="3"/>
        <v>0.28947368421052633</v>
      </c>
      <c r="V16" s="12"/>
    </row>
    <row r="17" spans="1:22" ht="15" customHeight="1" x14ac:dyDescent="0.2">
      <c r="A17" s="13" t="s">
        <v>40</v>
      </c>
      <c r="B17" s="14">
        <v>9</v>
      </c>
      <c r="C17" s="15">
        <v>24</v>
      </c>
      <c r="D17" s="15">
        <v>9</v>
      </c>
      <c r="E17" s="15">
        <v>1</v>
      </c>
      <c r="F17" s="15">
        <v>1</v>
      </c>
      <c r="G17" s="15">
        <v>4</v>
      </c>
      <c r="H17" s="15">
        <v>0</v>
      </c>
      <c r="I17" s="15">
        <v>0</v>
      </c>
      <c r="J17" s="9">
        <f t="shared" si="0"/>
        <v>13</v>
      </c>
      <c r="K17" s="15">
        <v>3</v>
      </c>
      <c r="L17" s="15">
        <v>2</v>
      </c>
      <c r="M17" s="8">
        <v>0</v>
      </c>
      <c r="N17" s="8">
        <v>0</v>
      </c>
      <c r="O17" s="15">
        <v>1</v>
      </c>
      <c r="P17" s="8">
        <v>0</v>
      </c>
      <c r="Q17" s="8">
        <v>0</v>
      </c>
      <c r="R17" s="8">
        <v>0</v>
      </c>
      <c r="S17" s="10">
        <f>IF(C17=0,0,D17/C17)</f>
        <v>0.375</v>
      </c>
      <c r="T17" s="10">
        <f>IF(C17=0,0,J17/C17)</f>
        <v>0.54166666666666663</v>
      </c>
      <c r="U17" s="11">
        <f t="shared" si="3"/>
        <v>0.44444444444444442</v>
      </c>
      <c r="V17" s="12"/>
    </row>
    <row r="18" spans="1:22" ht="15" customHeight="1" x14ac:dyDescent="0.2">
      <c r="A18" s="13" t="s">
        <v>41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0"/>
        <v>0</v>
      </c>
      <c r="K18" s="15">
        <v>0</v>
      </c>
      <c r="L18" s="15">
        <v>0</v>
      </c>
      <c r="M18" s="8">
        <v>0</v>
      </c>
      <c r="N18" s="8">
        <v>0</v>
      </c>
      <c r="O18" s="15">
        <v>0</v>
      </c>
      <c r="P18" s="8">
        <v>0</v>
      </c>
      <c r="Q18" s="8">
        <v>0</v>
      </c>
      <c r="R18" s="8">
        <v>0</v>
      </c>
      <c r="S18" s="10">
        <f>IF(C18=0,0,D18/C18)</f>
        <v>0</v>
      </c>
      <c r="T18" s="10">
        <f>IF(C18=0,0,J18/C18)</f>
        <v>0</v>
      </c>
      <c r="U18" s="11">
        <f t="shared" si="3"/>
        <v>0</v>
      </c>
      <c r="V18" s="12"/>
    </row>
    <row r="19" spans="1:22" ht="15" customHeight="1" x14ac:dyDescent="0.2">
      <c r="A19" s="13" t="s">
        <v>22</v>
      </c>
      <c r="B19" s="14">
        <v>17</v>
      </c>
      <c r="C19" s="15">
        <v>19</v>
      </c>
      <c r="D19" s="15">
        <v>5</v>
      </c>
      <c r="E19" s="15">
        <v>1</v>
      </c>
      <c r="F19" s="15">
        <v>0</v>
      </c>
      <c r="G19" s="15">
        <v>2</v>
      </c>
      <c r="H19" s="15">
        <v>0</v>
      </c>
      <c r="I19" s="15">
        <v>0</v>
      </c>
      <c r="J19" s="9">
        <f t="shared" si="0"/>
        <v>7</v>
      </c>
      <c r="K19" s="15">
        <v>3</v>
      </c>
      <c r="L19" s="15">
        <v>9</v>
      </c>
      <c r="M19" s="15">
        <v>0</v>
      </c>
      <c r="N19" s="8">
        <v>0</v>
      </c>
      <c r="O19" s="15">
        <v>0</v>
      </c>
      <c r="P19" s="8">
        <v>1</v>
      </c>
      <c r="Q19" s="8">
        <v>0</v>
      </c>
      <c r="R19" s="8">
        <v>0</v>
      </c>
      <c r="S19" s="10">
        <f>IF(C19=0,0,D19/C19)</f>
        <v>0.26315789473684209</v>
      </c>
      <c r="T19" s="10">
        <f>IF(C19=0,0,J19/C19)</f>
        <v>0.36842105263157893</v>
      </c>
      <c r="U19" s="11">
        <f t="shared" si="3"/>
        <v>0.36363636363636365</v>
      </c>
      <c r="V19" s="12"/>
    </row>
    <row r="20" spans="1:22" ht="15" customHeight="1" thickBot="1" x14ac:dyDescent="0.25">
      <c r="A20" s="16" t="s">
        <v>23</v>
      </c>
      <c r="B20" s="17">
        <v>17</v>
      </c>
      <c r="C20" s="17">
        <f t="shared" ref="C20:R20" si="6">SUM(C3:C19)</f>
        <v>573</v>
      </c>
      <c r="D20" s="17">
        <f t="shared" si="6"/>
        <v>149</v>
      </c>
      <c r="E20" s="17">
        <f t="shared" si="6"/>
        <v>60</v>
      </c>
      <c r="F20" s="17">
        <f t="shared" si="6"/>
        <v>58</v>
      </c>
      <c r="G20" s="17">
        <f t="shared" si="6"/>
        <v>28</v>
      </c>
      <c r="H20" s="17">
        <f t="shared" si="6"/>
        <v>5</v>
      </c>
      <c r="I20" s="17">
        <f t="shared" si="6"/>
        <v>14</v>
      </c>
      <c r="J20" s="17">
        <f t="shared" si="6"/>
        <v>229</v>
      </c>
      <c r="K20" s="17">
        <f t="shared" si="6"/>
        <v>66</v>
      </c>
      <c r="L20" s="17">
        <f t="shared" si="6"/>
        <v>143</v>
      </c>
      <c r="M20" s="17">
        <f t="shared" si="6"/>
        <v>0</v>
      </c>
      <c r="N20" s="17">
        <f t="shared" si="6"/>
        <v>2</v>
      </c>
      <c r="O20" s="17">
        <f t="shared" si="6"/>
        <v>23</v>
      </c>
      <c r="P20" s="17">
        <f t="shared" si="6"/>
        <v>13</v>
      </c>
      <c r="Q20" s="17">
        <f t="shared" si="6"/>
        <v>10</v>
      </c>
      <c r="R20" s="17">
        <f t="shared" si="6"/>
        <v>2</v>
      </c>
      <c r="S20" s="18">
        <f t="shared" si="1"/>
        <v>0.26003490401396162</v>
      </c>
      <c r="T20" s="18">
        <f t="shared" si="2"/>
        <v>0.39965095986038396</v>
      </c>
      <c r="U20" s="19">
        <f>IF(C20=0,0,(D20+K20)/(C20+K20+N20))</f>
        <v>0.33541341653666146</v>
      </c>
    </row>
    <row r="21" spans="1:22" ht="15" customHeight="1" x14ac:dyDescent="0.2">
      <c r="A21" s="21"/>
      <c r="S21" s="20"/>
      <c r="T21" s="20"/>
      <c r="U21" s="20"/>
    </row>
    <row r="22" spans="1:22" ht="15" customHeight="1" thickBot="1" x14ac:dyDescent="0.25">
      <c r="A22" t="s">
        <v>48</v>
      </c>
    </row>
    <row r="23" spans="1:22" ht="15" customHeight="1" x14ac:dyDescent="0.2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31</v>
      </c>
      <c r="N23" s="4" t="s">
        <v>32</v>
      </c>
      <c r="O23" s="4" t="s">
        <v>12</v>
      </c>
      <c r="P23" s="4" t="s">
        <v>13</v>
      </c>
      <c r="Q23" s="4" t="s">
        <v>14</v>
      </c>
      <c r="R23" s="4" t="s">
        <v>15</v>
      </c>
      <c r="S23" s="4" t="s">
        <v>16</v>
      </c>
      <c r="T23" s="4" t="s">
        <v>17</v>
      </c>
      <c r="U23" s="5" t="s">
        <v>18</v>
      </c>
    </row>
    <row r="24" spans="1:22" ht="15" customHeight="1" x14ac:dyDescent="0.2">
      <c r="A24" s="6" t="s">
        <v>24</v>
      </c>
      <c r="B24" s="7">
        <f>B3+'Series 13-16'!B24</f>
        <v>78</v>
      </c>
      <c r="C24" s="7">
        <f>C3+'Series 13-16'!C24</f>
        <v>246</v>
      </c>
      <c r="D24" s="7">
        <f>D3+'Series 13-16'!D24</f>
        <v>46</v>
      </c>
      <c r="E24" s="7">
        <f>E3+'Series 13-16'!E24</f>
        <v>25</v>
      </c>
      <c r="F24" s="7">
        <f>F3+'Series 13-16'!F24</f>
        <v>27</v>
      </c>
      <c r="G24" s="7">
        <f>G3+'Series 13-16'!G24</f>
        <v>11</v>
      </c>
      <c r="H24" s="7">
        <f>H3+'Series 13-16'!H24</f>
        <v>2</v>
      </c>
      <c r="I24" s="7">
        <f>I3+'Series 13-16'!I24</f>
        <v>10</v>
      </c>
      <c r="J24" s="9">
        <f t="shared" ref="J24:J26" si="7">D24+G24+2*H24+3*I24</f>
        <v>91</v>
      </c>
      <c r="K24" s="7">
        <f>K3+'Series 13-16'!K24</f>
        <v>42</v>
      </c>
      <c r="L24" s="7">
        <f>L3+'Series 13-16'!L24</f>
        <v>73</v>
      </c>
      <c r="M24" s="7">
        <f>M3+'Series 13-16'!M24</f>
        <v>0</v>
      </c>
      <c r="N24" s="7">
        <f>N3+'Series 13-16'!N24</f>
        <v>3</v>
      </c>
      <c r="O24" s="7">
        <f>O3+'Series 13-16'!O24</f>
        <v>8</v>
      </c>
      <c r="P24" s="7">
        <f>P3+'Series 13-16'!P24</f>
        <v>2</v>
      </c>
      <c r="Q24" s="7">
        <f>Q3+'Series 13-16'!Q24</f>
        <v>0</v>
      </c>
      <c r="R24" s="7">
        <f>R3+'Series 13-16'!R24</f>
        <v>2</v>
      </c>
      <c r="S24" s="10">
        <f t="shared" ref="S24" si="8">IF(C24=0,0,D24/C24)</f>
        <v>0.18699186991869918</v>
      </c>
      <c r="T24" s="10">
        <f t="shared" ref="T24" si="9">IF(C24=0,0,J24/C24)</f>
        <v>0.36991869918699188</v>
      </c>
      <c r="U24" s="11">
        <f>IF(C24=0,0,(D24+K24)/(C24+K24+N24))</f>
        <v>0.30240549828178692</v>
      </c>
      <c r="V24" s="12"/>
    </row>
    <row r="25" spans="1:22" ht="15" customHeight="1" x14ac:dyDescent="0.2">
      <c r="A25" s="6" t="s">
        <v>25</v>
      </c>
      <c r="B25" s="7">
        <f>B4+'Series 13-16'!B25</f>
        <v>40</v>
      </c>
      <c r="C25" s="7">
        <f>C4+'Series 13-16'!C25</f>
        <v>114</v>
      </c>
      <c r="D25" s="7">
        <f>D4+'Series 13-16'!D25</f>
        <v>22</v>
      </c>
      <c r="E25" s="7">
        <f>E4+'Series 13-16'!E25</f>
        <v>11</v>
      </c>
      <c r="F25" s="7">
        <f>F4+'Series 13-16'!F25</f>
        <v>12</v>
      </c>
      <c r="G25" s="7">
        <f>G4+'Series 13-16'!G25</f>
        <v>9</v>
      </c>
      <c r="H25" s="7">
        <f>H4+'Series 13-16'!H25</f>
        <v>0</v>
      </c>
      <c r="I25" s="7">
        <f>I4+'Series 13-16'!I25</f>
        <v>4</v>
      </c>
      <c r="J25" s="9">
        <f t="shared" si="7"/>
        <v>43</v>
      </c>
      <c r="K25" s="7">
        <f>K4+'Series 13-16'!K25</f>
        <v>7</v>
      </c>
      <c r="L25" s="7">
        <f>L4+'Series 13-16'!L25</f>
        <v>33</v>
      </c>
      <c r="M25" s="7">
        <f>M4+'Series 13-16'!M25</f>
        <v>0</v>
      </c>
      <c r="N25" s="7">
        <f>N4+'Series 13-16'!N25</f>
        <v>0</v>
      </c>
      <c r="O25" s="7">
        <f>O4+'Series 13-16'!O25</f>
        <v>6</v>
      </c>
      <c r="P25" s="7">
        <f>P4+'Series 13-16'!P25</f>
        <v>3</v>
      </c>
      <c r="Q25" s="7">
        <f>Q4+'Series 13-16'!Q25</f>
        <v>0</v>
      </c>
      <c r="R25" s="7">
        <f>R4+'Series 13-16'!R25</f>
        <v>0</v>
      </c>
      <c r="S25" s="10">
        <f>IF(C25=0,0,D25/C25)</f>
        <v>0.19298245614035087</v>
      </c>
      <c r="T25" s="10">
        <f>IF(C25=0,0,J25/C25)</f>
        <v>0.37719298245614036</v>
      </c>
      <c r="U25" s="11">
        <f t="shared" ref="U25:U40" si="10">IF(C25=0,0,(D25+K25)/(C25+K25+N25))</f>
        <v>0.23966942148760331</v>
      </c>
      <c r="V25" s="12"/>
    </row>
    <row r="26" spans="1:22" ht="15" customHeight="1" x14ac:dyDescent="0.2">
      <c r="A26" s="6" t="s">
        <v>26</v>
      </c>
      <c r="B26" s="7">
        <f>B5+'Series 13-16'!B26</f>
        <v>50</v>
      </c>
      <c r="C26" s="7">
        <f>C5+'Series 13-16'!C26</f>
        <v>92</v>
      </c>
      <c r="D26" s="7">
        <f>D5+'Series 13-16'!D26</f>
        <v>22</v>
      </c>
      <c r="E26" s="7">
        <f>E5+'Series 13-16'!E26</f>
        <v>12</v>
      </c>
      <c r="F26" s="7">
        <f>F5+'Series 13-16'!F26</f>
        <v>14</v>
      </c>
      <c r="G26" s="7">
        <f>G5+'Series 13-16'!G26</f>
        <v>3</v>
      </c>
      <c r="H26" s="7">
        <f>H5+'Series 13-16'!H26</f>
        <v>1</v>
      </c>
      <c r="I26" s="7">
        <f>I5+'Series 13-16'!I26</f>
        <v>1</v>
      </c>
      <c r="J26" s="9">
        <f t="shared" si="7"/>
        <v>30</v>
      </c>
      <c r="K26" s="7">
        <f>K5+'Series 13-16'!K26</f>
        <v>18</v>
      </c>
      <c r="L26" s="7">
        <f>L5+'Series 13-16'!L26</f>
        <v>24</v>
      </c>
      <c r="M26" s="7">
        <f>M5+'Series 13-16'!M26</f>
        <v>0</v>
      </c>
      <c r="N26" s="7">
        <f>N5+'Series 13-16'!N26</f>
        <v>0</v>
      </c>
      <c r="O26" s="7">
        <f>O5+'Series 13-16'!O26</f>
        <v>6</v>
      </c>
      <c r="P26" s="7">
        <f>P5+'Series 13-16'!P26</f>
        <v>0</v>
      </c>
      <c r="Q26" s="7">
        <f>Q5+'Series 13-16'!Q26</f>
        <v>0</v>
      </c>
      <c r="R26" s="7">
        <f>R5+'Series 13-16'!R26</f>
        <v>0</v>
      </c>
      <c r="S26" s="10">
        <f t="shared" ref="S26:S35" si="11">IF(C26=0,0,D26/C26)</f>
        <v>0.2391304347826087</v>
      </c>
      <c r="T26" s="10">
        <f t="shared" ref="T26:T35" si="12">IF(C26=0,0,J26/C26)</f>
        <v>0.32608695652173914</v>
      </c>
      <c r="U26" s="11">
        <f t="shared" si="10"/>
        <v>0.36363636363636365</v>
      </c>
      <c r="V26" s="12"/>
    </row>
    <row r="27" spans="1:22" ht="15" customHeight="1" x14ac:dyDescent="0.2">
      <c r="A27" s="6" t="s">
        <v>36</v>
      </c>
      <c r="B27" s="7">
        <f>B6+'Series 13-16'!B27</f>
        <v>73</v>
      </c>
      <c r="C27" s="7">
        <f>C6+'Series 13-16'!C27</f>
        <v>185</v>
      </c>
      <c r="D27" s="7">
        <f>D6+'Series 13-16'!D27</f>
        <v>43</v>
      </c>
      <c r="E27" s="7">
        <f>E6+'Series 13-16'!E27</f>
        <v>21</v>
      </c>
      <c r="F27" s="7">
        <f>F6+'Series 13-16'!F27</f>
        <v>29</v>
      </c>
      <c r="G27" s="7">
        <f>G6+'Series 13-16'!G27</f>
        <v>11</v>
      </c>
      <c r="H27" s="7">
        <f>H6+'Series 13-16'!H27</f>
        <v>1</v>
      </c>
      <c r="I27" s="7">
        <f>I6+'Series 13-16'!I27</f>
        <v>8</v>
      </c>
      <c r="J27" s="9">
        <f>D27+G27+2*H27+3*I27</f>
        <v>80</v>
      </c>
      <c r="K27" s="7">
        <f>K6+'Series 13-16'!K27</f>
        <v>25</v>
      </c>
      <c r="L27" s="7">
        <f>L6+'Series 13-16'!L27</f>
        <v>52</v>
      </c>
      <c r="M27" s="7">
        <f>M6+'Series 13-16'!M27</f>
        <v>0</v>
      </c>
      <c r="N27" s="7">
        <f>N6+'Series 13-16'!N27</f>
        <v>2</v>
      </c>
      <c r="O27" s="7">
        <f>O6+'Series 13-16'!O27</f>
        <v>6</v>
      </c>
      <c r="P27" s="7">
        <f>P6+'Series 13-16'!P27</f>
        <v>9</v>
      </c>
      <c r="Q27" s="7">
        <f>Q6+'Series 13-16'!Q27</f>
        <v>0</v>
      </c>
      <c r="R27" s="7">
        <f>R6+'Series 13-16'!R27</f>
        <v>0</v>
      </c>
      <c r="S27" s="10">
        <f t="shared" si="11"/>
        <v>0.23243243243243245</v>
      </c>
      <c r="T27" s="10">
        <f t="shared" si="12"/>
        <v>0.43243243243243246</v>
      </c>
      <c r="U27" s="11">
        <f t="shared" si="10"/>
        <v>0.32075471698113206</v>
      </c>
      <c r="V27" s="12"/>
    </row>
    <row r="28" spans="1:22" ht="15" customHeight="1" x14ac:dyDescent="0.2">
      <c r="A28" s="6" t="s">
        <v>19</v>
      </c>
      <c r="B28" s="7">
        <f>B7+'Series 13-16'!B28</f>
        <v>94</v>
      </c>
      <c r="C28" s="7">
        <f>C7+'Series 13-16'!C28</f>
        <v>394</v>
      </c>
      <c r="D28" s="7">
        <f>D7+'Series 13-16'!D28</f>
        <v>106</v>
      </c>
      <c r="E28" s="7">
        <f>E7+'Series 13-16'!E28</f>
        <v>48</v>
      </c>
      <c r="F28" s="7">
        <f>F7+'Series 13-16'!F28</f>
        <v>29</v>
      </c>
      <c r="G28" s="7">
        <f>G7+'Series 13-16'!G28</f>
        <v>11</v>
      </c>
      <c r="H28" s="7">
        <f>H7+'Series 13-16'!H28</f>
        <v>7</v>
      </c>
      <c r="I28" s="7">
        <f>I7+'Series 13-16'!I28</f>
        <v>2</v>
      </c>
      <c r="J28" s="9">
        <f t="shared" ref="J28:J40" si="13">D28+G28+2*H28+3*I28</f>
        <v>137</v>
      </c>
      <c r="K28" s="7">
        <f>K7+'Series 13-16'!K28</f>
        <v>25</v>
      </c>
      <c r="L28" s="7">
        <f>L7+'Series 13-16'!L28</f>
        <v>63</v>
      </c>
      <c r="M28" s="7">
        <f>M7+'Series 13-16'!M28</f>
        <v>3</v>
      </c>
      <c r="N28" s="7">
        <f>N7+'Series 13-16'!N28</f>
        <v>2</v>
      </c>
      <c r="O28" s="7">
        <f>O7+'Series 13-16'!O28</f>
        <v>9</v>
      </c>
      <c r="P28" s="7">
        <f>P7+'Series 13-16'!P28</f>
        <v>9</v>
      </c>
      <c r="Q28" s="7">
        <f>Q7+'Series 13-16'!Q28</f>
        <v>18</v>
      </c>
      <c r="R28" s="7">
        <f>R7+'Series 13-16'!R28</f>
        <v>2</v>
      </c>
      <c r="S28" s="10">
        <f t="shared" si="11"/>
        <v>0.26903553299492383</v>
      </c>
      <c r="T28" s="10">
        <f t="shared" si="12"/>
        <v>0.34771573604060912</v>
      </c>
      <c r="U28" s="11">
        <f t="shared" si="10"/>
        <v>0.31116389548693585</v>
      </c>
      <c r="V28" s="12"/>
    </row>
    <row r="29" spans="1:22" ht="15" customHeight="1" x14ac:dyDescent="0.2">
      <c r="A29" s="6" t="s">
        <v>33</v>
      </c>
      <c r="B29" s="7">
        <f>B8+'Series 13-16'!B29</f>
        <v>70</v>
      </c>
      <c r="C29" s="7">
        <f>C8+'Series 13-16'!C29</f>
        <v>142</v>
      </c>
      <c r="D29" s="7">
        <f>D8+'Series 13-16'!D29</f>
        <v>44</v>
      </c>
      <c r="E29" s="7">
        <f>E8+'Series 13-16'!E29</f>
        <v>12</v>
      </c>
      <c r="F29" s="7">
        <f>F8+'Series 13-16'!F29</f>
        <v>8</v>
      </c>
      <c r="G29" s="7">
        <f>G8+'Series 13-16'!G29</f>
        <v>5</v>
      </c>
      <c r="H29" s="7">
        <f>H8+'Series 13-16'!H29</f>
        <v>0</v>
      </c>
      <c r="I29" s="7">
        <f>I8+'Series 13-16'!I29</f>
        <v>4</v>
      </c>
      <c r="J29" s="9">
        <f t="shared" si="13"/>
        <v>61</v>
      </c>
      <c r="K29" s="7">
        <f>K8+'Series 13-16'!K29</f>
        <v>19</v>
      </c>
      <c r="L29" s="7">
        <f>L8+'Series 13-16'!L29</f>
        <v>42</v>
      </c>
      <c r="M29" s="7">
        <f>M8+'Series 13-16'!M29</f>
        <v>1</v>
      </c>
      <c r="N29" s="7">
        <f>N8+'Series 13-16'!N29</f>
        <v>0</v>
      </c>
      <c r="O29" s="7">
        <f>O8+'Series 13-16'!O29</f>
        <v>1</v>
      </c>
      <c r="P29" s="7">
        <f>P8+'Series 13-16'!P29</f>
        <v>4</v>
      </c>
      <c r="Q29" s="7">
        <f>Q8+'Series 13-16'!Q29</f>
        <v>1</v>
      </c>
      <c r="R29" s="7">
        <f>R8+'Series 13-16'!R29</f>
        <v>1</v>
      </c>
      <c r="S29" s="10">
        <f t="shared" si="11"/>
        <v>0.30985915492957744</v>
      </c>
      <c r="T29" s="10">
        <f t="shared" si="12"/>
        <v>0.42957746478873238</v>
      </c>
      <c r="U29" s="11">
        <f t="shared" si="10"/>
        <v>0.39130434782608697</v>
      </c>
      <c r="V29" s="12"/>
    </row>
    <row r="30" spans="1:22" ht="15" customHeight="1" x14ac:dyDescent="0.2">
      <c r="A30" s="6" t="s">
        <v>35</v>
      </c>
      <c r="B30" s="7">
        <f>B9+'Series 13-16'!B30</f>
        <v>86</v>
      </c>
      <c r="C30" s="7">
        <f>C9+'Series 13-16'!C30</f>
        <v>237</v>
      </c>
      <c r="D30" s="7">
        <f>D9+'Series 13-16'!D30</f>
        <v>57</v>
      </c>
      <c r="E30" s="7">
        <f>E9+'Series 13-16'!E30</f>
        <v>20</v>
      </c>
      <c r="F30" s="7">
        <f>F9+'Series 13-16'!F30</f>
        <v>23</v>
      </c>
      <c r="G30" s="7">
        <f>G9+'Series 13-16'!G30</f>
        <v>15</v>
      </c>
      <c r="H30" s="7">
        <f>H9+'Series 13-16'!H30</f>
        <v>2</v>
      </c>
      <c r="I30" s="7">
        <f>I9+'Series 13-16'!I30</f>
        <v>2</v>
      </c>
      <c r="J30" s="9">
        <f t="shared" si="13"/>
        <v>82</v>
      </c>
      <c r="K30" s="7">
        <f>K9+'Series 13-16'!K30</f>
        <v>34</v>
      </c>
      <c r="L30" s="7">
        <f>L9+'Series 13-16'!L30</f>
        <v>66</v>
      </c>
      <c r="M30" s="7">
        <f>M9+'Series 13-16'!M30</f>
        <v>0</v>
      </c>
      <c r="N30" s="7">
        <f>N9+'Series 13-16'!N30</f>
        <v>2</v>
      </c>
      <c r="O30" s="7">
        <f>O9+'Series 13-16'!O30</f>
        <v>4</v>
      </c>
      <c r="P30" s="7">
        <f>P9+'Series 13-16'!P30</f>
        <v>7</v>
      </c>
      <c r="Q30" s="7">
        <f>Q9+'Series 13-16'!Q30</f>
        <v>0</v>
      </c>
      <c r="R30" s="7">
        <f>R9+'Series 13-16'!R30</f>
        <v>0</v>
      </c>
      <c r="S30" s="10">
        <f t="shared" si="11"/>
        <v>0.24050632911392406</v>
      </c>
      <c r="T30" s="10">
        <f t="shared" si="12"/>
        <v>0.34599156118143459</v>
      </c>
      <c r="U30" s="11">
        <f t="shared" si="10"/>
        <v>0.33333333333333331</v>
      </c>
      <c r="V30" s="12"/>
    </row>
    <row r="31" spans="1:22" ht="15" customHeight="1" x14ac:dyDescent="0.2">
      <c r="A31" s="6" t="s">
        <v>27</v>
      </c>
      <c r="B31" s="7">
        <f>B10+'Series 13-16'!B31</f>
        <v>72</v>
      </c>
      <c r="C31" s="7">
        <f>C10+'Series 13-16'!C31</f>
        <v>179</v>
      </c>
      <c r="D31" s="7">
        <f>D10+'Series 13-16'!D31</f>
        <v>45</v>
      </c>
      <c r="E31" s="7">
        <f>E10+'Series 13-16'!E31</f>
        <v>22</v>
      </c>
      <c r="F31" s="7">
        <f>F10+'Series 13-16'!F31</f>
        <v>29</v>
      </c>
      <c r="G31" s="7">
        <f>G10+'Series 13-16'!G31</f>
        <v>9</v>
      </c>
      <c r="H31" s="7">
        <f>H10+'Series 13-16'!H31</f>
        <v>0</v>
      </c>
      <c r="I31" s="7">
        <f>I10+'Series 13-16'!I31</f>
        <v>10</v>
      </c>
      <c r="J31" s="9">
        <f t="shared" si="13"/>
        <v>84</v>
      </c>
      <c r="K31" s="7">
        <f>K10+'Series 13-16'!K31</f>
        <v>10</v>
      </c>
      <c r="L31" s="7">
        <f>L10+'Series 13-16'!L31</f>
        <v>35</v>
      </c>
      <c r="M31" s="7">
        <f>M10+'Series 13-16'!M31</f>
        <v>0</v>
      </c>
      <c r="N31" s="7">
        <f>N10+'Series 13-16'!N31</f>
        <v>2</v>
      </c>
      <c r="O31" s="7">
        <f>O10+'Series 13-16'!O31</f>
        <v>9</v>
      </c>
      <c r="P31" s="7">
        <f>P10+'Series 13-16'!P31</f>
        <v>1</v>
      </c>
      <c r="Q31" s="7">
        <f>Q10+'Series 13-16'!Q31</f>
        <v>0</v>
      </c>
      <c r="R31" s="7">
        <f>R10+'Series 13-16'!R31</f>
        <v>0</v>
      </c>
      <c r="S31" s="10">
        <f t="shared" si="11"/>
        <v>0.25139664804469275</v>
      </c>
      <c r="T31" s="10">
        <f t="shared" si="12"/>
        <v>0.46927374301675978</v>
      </c>
      <c r="U31" s="11">
        <f t="shared" si="10"/>
        <v>0.2879581151832461</v>
      </c>
      <c r="V31" s="12"/>
    </row>
    <row r="32" spans="1:22" ht="15" customHeight="1" x14ac:dyDescent="0.2">
      <c r="A32" s="6" t="s">
        <v>29</v>
      </c>
      <c r="B32" s="7">
        <f>B11+'Series 13-16'!B32</f>
        <v>93</v>
      </c>
      <c r="C32" s="7">
        <f>C11+'Series 13-16'!C32</f>
        <v>323</v>
      </c>
      <c r="D32" s="7">
        <f>D11+'Series 13-16'!D32</f>
        <v>65</v>
      </c>
      <c r="E32" s="7">
        <f>E11+'Series 13-16'!E32</f>
        <v>24</v>
      </c>
      <c r="F32" s="7">
        <f>F11+'Series 13-16'!F32</f>
        <v>23</v>
      </c>
      <c r="G32" s="7">
        <f>G11+'Series 13-16'!G32</f>
        <v>10</v>
      </c>
      <c r="H32" s="7">
        <f>H11+'Series 13-16'!H32</f>
        <v>0</v>
      </c>
      <c r="I32" s="7">
        <f>I11+'Series 13-16'!I32</f>
        <v>3</v>
      </c>
      <c r="J32" s="9">
        <f t="shared" si="13"/>
        <v>84</v>
      </c>
      <c r="K32" s="7">
        <f>K11+'Series 13-16'!K32</f>
        <v>30</v>
      </c>
      <c r="L32" s="7">
        <f>L11+'Series 13-16'!L32</f>
        <v>85</v>
      </c>
      <c r="M32" s="7">
        <f>M11+'Series 13-16'!M32</f>
        <v>0</v>
      </c>
      <c r="N32" s="7">
        <f>N11+'Series 13-16'!N32</f>
        <v>2</v>
      </c>
      <c r="O32" s="7">
        <f>O11+'Series 13-16'!O32</f>
        <v>5</v>
      </c>
      <c r="P32" s="7">
        <f>P11+'Series 13-16'!P32</f>
        <v>8</v>
      </c>
      <c r="Q32" s="7">
        <f>Q11+'Series 13-16'!Q32</f>
        <v>1</v>
      </c>
      <c r="R32" s="7">
        <f>R11+'Series 13-16'!R32</f>
        <v>0</v>
      </c>
      <c r="S32" s="10">
        <f t="shared" si="11"/>
        <v>0.20123839009287925</v>
      </c>
      <c r="T32" s="10">
        <f t="shared" si="12"/>
        <v>0.26006191950464397</v>
      </c>
      <c r="U32" s="11">
        <f t="shared" si="10"/>
        <v>0.26760563380281688</v>
      </c>
      <c r="V32" s="12"/>
    </row>
    <row r="33" spans="1:22" ht="15" customHeight="1" x14ac:dyDescent="0.2">
      <c r="A33" s="6" t="s">
        <v>30</v>
      </c>
      <c r="B33" s="7">
        <f>B12+'Series 13-16'!B33</f>
        <v>67</v>
      </c>
      <c r="C33" s="7">
        <f>C12+'Series 13-16'!C33</f>
        <v>146</v>
      </c>
      <c r="D33" s="7">
        <f>D12+'Series 13-16'!D33</f>
        <v>28</v>
      </c>
      <c r="E33" s="7">
        <f>E12+'Series 13-16'!E33</f>
        <v>20</v>
      </c>
      <c r="F33" s="7">
        <f>F12+'Series 13-16'!F33</f>
        <v>23</v>
      </c>
      <c r="G33" s="7">
        <f>G12+'Series 13-16'!G33</f>
        <v>7</v>
      </c>
      <c r="H33" s="7">
        <f>H12+'Series 13-16'!H33</f>
        <v>0</v>
      </c>
      <c r="I33" s="7">
        <f>I12+'Series 13-16'!I33</f>
        <v>10</v>
      </c>
      <c r="J33" s="9">
        <f t="shared" si="13"/>
        <v>65</v>
      </c>
      <c r="K33" s="7">
        <f>K12+'Series 13-16'!K33</f>
        <v>18</v>
      </c>
      <c r="L33" s="7">
        <f>L12+'Series 13-16'!L33</f>
        <v>63</v>
      </c>
      <c r="M33" s="7">
        <f>M12+'Series 13-16'!M33</f>
        <v>1</v>
      </c>
      <c r="N33" s="7">
        <f>N12+'Series 13-16'!N33</f>
        <v>1</v>
      </c>
      <c r="O33" s="7">
        <f>O12+'Series 13-16'!O33</f>
        <v>3</v>
      </c>
      <c r="P33" s="7">
        <f>P12+'Series 13-16'!P33</f>
        <v>1</v>
      </c>
      <c r="Q33" s="7">
        <f>Q12+'Series 13-16'!Q33</f>
        <v>5</v>
      </c>
      <c r="R33" s="7">
        <f>R12+'Series 13-16'!R33</f>
        <v>3</v>
      </c>
      <c r="S33" s="10">
        <f t="shared" si="11"/>
        <v>0.19178082191780821</v>
      </c>
      <c r="T33" s="10">
        <f t="shared" si="12"/>
        <v>0.4452054794520548</v>
      </c>
      <c r="U33" s="11">
        <f t="shared" si="10"/>
        <v>0.27878787878787881</v>
      </c>
      <c r="V33" s="12"/>
    </row>
    <row r="34" spans="1:22" ht="15" customHeight="1" x14ac:dyDescent="0.2">
      <c r="A34" s="6" t="s">
        <v>28</v>
      </c>
      <c r="B34" s="7">
        <f>B13+'Series 13-16'!B34</f>
        <v>88</v>
      </c>
      <c r="C34" s="7">
        <f>C13+'Series 13-16'!C34</f>
        <v>300</v>
      </c>
      <c r="D34" s="7">
        <f>D13+'Series 13-16'!D34</f>
        <v>89</v>
      </c>
      <c r="E34" s="7">
        <f>E13+'Series 13-16'!E34</f>
        <v>45</v>
      </c>
      <c r="F34" s="7">
        <f>F13+'Series 13-16'!F34</f>
        <v>32</v>
      </c>
      <c r="G34" s="7">
        <f>G13+'Series 13-16'!G34</f>
        <v>14</v>
      </c>
      <c r="H34" s="7">
        <f>H13+'Series 13-16'!H34</f>
        <v>2</v>
      </c>
      <c r="I34" s="7">
        <f>I13+'Series 13-16'!I34</f>
        <v>14</v>
      </c>
      <c r="J34" s="9">
        <f t="shared" si="13"/>
        <v>149</v>
      </c>
      <c r="K34" s="7">
        <f>K13+'Series 13-16'!K34</f>
        <v>44</v>
      </c>
      <c r="L34" s="7">
        <f>L13+'Series 13-16'!L34</f>
        <v>81</v>
      </c>
      <c r="M34" s="7">
        <f>M13+'Series 13-16'!M34</f>
        <v>0</v>
      </c>
      <c r="N34" s="7">
        <f>N13+'Series 13-16'!N34</f>
        <v>0</v>
      </c>
      <c r="O34" s="7">
        <f>O13+'Series 13-16'!O34</f>
        <v>6</v>
      </c>
      <c r="P34" s="7">
        <f>P13+'Series 13-16'!P34</f>
        <v>0</v>
      </c>
      <c r="Q34" s="7">
        <f>Q13+'Series 13-16'!Q34</f>
        <v>9</v>
      </c>
      <c r="R34" s="7">
        <f>R13+'Series 13-16'!R34</f>
        <v>4</v>
      </c>
      <c r="S34" s="10">
        <f t="shared" si="11"/>
        <v>0.29666666666666669</v>
      </c>
      <c r="T34" s="10">
        <f t="shared" si="12"/>
        <v>0.49666666666666665</v>
      </c>
      <c r="U34" s="11">
        <f t="shared" si="10"/>
        <v>0.38662790697674421</v>
      </c>
      <c r="V34" s="12"/>
    </row>
    <row r="35" spans="1:22" ht="15" customHeight="1" x14ac:dyDescent="0.2">
      <c r="A35" s="6" t="s">
        <v>34</v>
      </c>
      <c r="B35" s="7">
        <f>B14+'Series 13-16'!B35</f>
        <v>74</v>
      </c>
      <c r="C35" s="7">
        <f>C14+'Series 13-16'!C35</f>
        <v>103</v>
      </c>
      <c r="D35" s="7">
        <f>D14+'Series 13-16'!D35</f>
        <v>29</v>
      </c>
      <c r="E35" s="7">
        <f>E14+'Series 13-16'!E35</f>
        <v>16</v>
      </c>
      <c r="F35" s="7">
        <f>F14+'Series 13-16'!F35</f>
        <v>4</v>
      </c>
      <c r="G35" s="7">
        <f>G14+'Series 13-16'!G35</f>
        <v>3</v>
      </c>
      <c r="H35" s="7">
        <f>H14+'Series 13-16'!H35</f>
        <v>1</v>
      </c>
      <c r="I35" s="7">
        <f>I14+'Series 13-16'!I35</f>
        <v>2</v>
      </c>
      <c r="J35" s="9">
        <f t="shared" si="13"/>
        <v>40</v>
      </c>
      <c r="K35" s="7">
        <f>K14+'Series 13-16'!K35</f>
        <v>13</v>
      </c>
      <c r="L35" s="7">
        <f>L14+'Series 13-16'!L35</f>
        <v>25</v>
      </c>
      <c r="M35" s="7">
        <f>M14+'Series 13-16'!M35</f>
        <v>0</v>
      </c>
      <c r="N35" s="7">
        <f>N14+'Series 13-16'!N35</f>
        <v>0</v>
      </c>
      <c r="O35" s="7">
        <f>O14+'Series 13-16'!O35</f>
        <v>2</v>
      </c>
      <c r="P35" s="7">
        <f>P14+'Series 13-16'!P35</f>
        <v>0</v>
      </c>
      <c r="Q35" s="7">
        <f>Q14+'Series 13-16'!Q35</f>
        <v>1</v>
      </c>
      <c r="R35" s="7">
        <f>R14+'Series 13-16'!R35</f>
        <v>0</v>
      </c>
      <c r="S35" s="10">
        <f t="shared" si="11"/>
        <v>0.28155339805825241</v>
      </c>
      <c r="T35" s="10">
        <f t="shared" si="12"/>
        <v>0.38834951456310679</v>
      </c>
      <c r="U35" s="11">
        <f t="shared" si="10"/>
        <v>0.36206896551724138</v>
      </c>
      <c r="V35" s="12"/>
    </row>
    <row r="36" spans="1:22" ht="15" customHeight="1" x14ac:dyDescent="0.2">
      <c r="A36" s="6" t="s">
        <v>20</v>
      </c>
      <c r="B36" s="7">
        <f>B15+'Series 13-16'!B36</f>
        <v>84</v>
      </c>
      <c r="C36" s="7">
        <f>C15+'Series 13-16'!C36</f>
        <v>223</v>
      </c>
      <c r="D36" s="7">
        <f>D15+'Series 13-16'!D36</f>
        <v>49</v>
      </c>
      <c r="E36" s="7">
        <f>E15+'Series 13-16'!E36</f>
        <v>23</v>
      </c>
      <c r="F36" s="7">
        <f>F15+'Series 13-16'!F36</f>
        <v>28</v>
      </c>
      <c r="G36" s="7">
        <f>G15+'Series 13-16'!G36</f>
        <v>19</v>
      </c>
      <c r="H36" s="7">
        <f>H15+'Series 13-16'!H36</f>
        <v>2</v>
      </c>
      <c r="I36" s="7">
        <f>I15+'Series 13-16'!I36</f>
        <v>6</v>
      </c>
      <c r="J36" s="9">
        <f t="shared" si="13"/>
        <v>90</v>
      </c>
      <c r="K36" s="7">
        <f>K15+'Series 13-16'!K36</f>
        <v>25</v>
      </c>
      <c r="L36" s="7">
        <f>L15+'Series 13-16'!L36</f>
        <v>60</v>
      </c>
      <c r="M36" s="7">
        <f>M15+'Series 13-16'!M36</f>
        <v>0</v>
      </c>
      <c r="N36" s="7">
        <f>N15+'Series 13-16'!N36</f>
        <v>0</v>
      </c>
      <c r="O36" s="7">
        <f>O15+'Series 13-16'!O36</f>
        <v>5</v>
      </c>
      <c r="P36" s="7">
        <f>P15+'Series 13-16'!P36</f>
        <v>5</v>
      </c>
      <c r="Q36" s="7">
        <f>Q15+'Series 13-16'!Q36</f>
        <v>5</v>
      </c>
      <c r="R36" s="7">
        <f>R15+'Series 13-16'!R36</f>
        <v>6</v>
      </c>
      <c r="S36" s="10">
        <f>IF(C36=0,0,D36/C36)</f>
        <v>0.21973094170403587</v>
      </c>
      <c r="T36" s="10">
        <f>IF(C36=0,0,J36/C36)</f>
        <v>0.40358744394618834</v>
      </c>
      <c r="U36" s="11">
        <f t="shared" si="10"/>
        <v>0.29838709677419356</v>
      </c>
      <c r="V36" s="12"/>
    </row>
    <row r="37" spans="1:22" ht="15" customHeight="1" x14ac:dyDescent="0.2">
      <c r="A37" s="6" t="s">
        <v>21</v>
      </c>
      <c r="B37" s="7">
        <f>B16+'Series 13-16'!B37</f>
        <v>95</v>
      </c>
      <c r="C37" s="7">
        <f>C16+'Series 13-16'!C37</f>
        <v>368</v>
      </c>
      <c r="D37" s="7">
        <f>D16+'Series 13-16'!D37</f>
        <v>94</v>
      </c>
      <c r="E37" s="7">
        <f>E16+'Series 13-16'!E37</f>
        <v>66</v>
      </c>
      <c r="F37" s="7">
        <f>F16+'Series 13-16'!F37</f>
        <v>68</v>
      </c>
      <c r="G37" s="7">
        <f>G16+'Series 13-16'!G37</f>
        <v>28</v>
      </c>
      <c r="H37" s="7">
        <f>H16+'Series 13-16'!H37</f>
        <v>0</v>
      </c>
      <c r="I37" s="7">
        <f>I16+'Series 13-16'!I37</f>
        <v>31</v>
      </c>
      <c r="J37" s="9">
        <f t="shared" si="13"/>
        <v>215</v>
      </c>
      <c r="K37" s="7">
        <f>K16+'Series 13-16'!K37</f>
        <v>54</v>
      </c>
      <c r="L37" s="7">
        <f>L16+'Series 13-16'!L37</f>
        <v>99</v>
      </c>
      <c r="M37" s="7">
        <f>M16+'Series 13-16'!M37</f>
        <v>0</v>
      </c>
      <c r="N37" s="7">
        <f>N16+'Series 13-16'!N37</f>
        <v>3</v>
      </c>
      <c r="O37" s="7">
        <f>O16+'Series 13-16'!O37</f>
        <v>12</v>
      </c>
      <c r="P37" s="7">
        <f>P16+'Series 13-16'!P37</f>
        <v>2</v>
      </c>
      <c r="Q37" s="7">
        <f>Q16+'Series 13-16'!Q37</f>
        <v>0</v>
      </c>
      <c r="R37" s="7">
        <f>R16+'Series 13-16'!R37</f>
        <v>0</v>
      </c>
      <c r="S37" s="10">
        <f t="shared" ref="S37:S39" si="14">IF(C37=0,0,D37/C37)</f>
        <v>0.25543478260869568</v>
      </c>
      <c r="T37" s="10">
        <f t="shared" ref="T37:T39" si="15">IF(C37=0,0,J37/C37)</f>
        <v>0.58423913043478259</v>
      </c>
      <c r="U37" s="11">
        <f t="shared" si="10"/>
        <v>0.34823529411764703</v>
      </c>
      <c r="V37" s="12"/>
    </row>
    <row r="38" spans="1:22" ht="15" customHeight="1" x14ac:dyDescent="0.2">
      <c r="A38" s="13" t="s">
        <v>40</v>
      </c>
      <c r="B38" s="7">
        <f>B17+'Series 13-16'!B38</f>
        <v>19</v>
      </c>
      <c r="C38" s="7">
        <f>C17+'Series 13-16'!C38</f>
        <v>44</v>
      </c>
      <c r="D38" s="7">
        <f>D17+'Series 13-16'!D38</f>
        <v>15</v>
      </c>
      <c r="E38" s="7">
        <f>E17+'Series 13-16'!E38</f>
        <v>4</v>
      </c>
      <c r="F38" s="7">
        <f>F17+'Series 13-16'!F38</f>
        <v>2</v>
      </c>
      <c r="G38" s="7">
        <f>G17+'Series 13-16'!G38</f>
        <v>6</v>
      </c>
      <c r="H38" s="7">
        <f>H17+'Series 13-16'!H38</f>
        <v>0</v>
      </c>
      <c r="I38" s="7">
        <f>I17+'Series 13-16'!I38</f>
        <v>0</v>
      </c>
      <c r="J38" s="9">
        <f t="shared" si="13"/>
        <v>21</v>
      </c>
      <c r="K38" s="7">
        <f>K17+'Series 13-16'!K38</f>
        <v>8</v>
      </c>
      <c r="L38" s="7">
        <f>L17+'Series 13-16'!L38</f>
        <v>6</v>
      </c>
      <c r="M38" s="7">
        <f>M17+'Series 13-16'!M38</f>
        <v>0</v>
      </c>
      <c r="N38" s="7">
        <f>N17+'Series 13-16'!N38</f>
        <v>0</v>
      </c>
      <c r="O38" s="7">
        <f>O17+'Series 13-16'!O38</f>
        <v>2</v>
      </c>
      <c r="P38" s="7">
        <f>P17+'Series 13-16'!P38</f>
        <v>2</v>
      </c>
      <c r="Q38" s="7">
        <f>Q17+'Series 13-16'!Q38</f>
        <v>0</v>
      </c>
      <c r="R38" s="7">
        <f>R17+'Series 13-16'!R38</f>
        <v>0</v>
      </c>
      <c r="S38" s="10">
        <f t="shared" si="14"/>
        <v>0.34090909090909088</v>
      </c>
      <c r="T38" s="10">
        <f t="shared" si="15"/>
        <v>0.47727272727272729</v>
      </c>
      <c r="U38" s="11">
        <f t="shared" si="10"/>
        <v>0.44230769230769229</v>
      </c>
      <c r="V38" s="12"/>
    </row>
    <row r="39" spans="1:22" ht="15" customHeight="1" x14ac:dyDescent="0.2">
      <c r="A39" s="13" t="s">
        <v>41</v>
      </c>
      <c r="B39" s="7">
        <f>B18+'Series 13-16'!B39</f>
        <v>3</v>
      </c>
      <c r="C39" s="7">
        <f>C18+'Series 13-16'!C39</f>
        <v>2</v>
      </c>
      <c r="D39" s="7">
        <f>D18+'Series 13-16'!D39</f>
        <v>1</v>
      </c>
      <c r="E39" s="7">
        <f>E18+'Series 13-16'!E39</f>
        <v>0</v>
      </c>
      <c r="F39" s="7">
        <f>F18+'Series 13-16'!F39</f>
        <v>0</v>
      </c>
      <c r="G39" s="7">
        <f>G18+'Series 13-16'!G39</f>
        <v>0</v>
      </c>
      <c r="H39" s="7">
        <f>H18+'Series 13-16'!H39</f>
        <v>0</v>
      </c>
      <c r="I39" s="7">
        <f>I18+'Series 13-16'!I39</f>
        <v>0</v>
      </c>
      <c r="J39" s="9">
        <f t="shared" si="13"/>
        <v>1</v>
      </c>
      <c r="K39" s="7">
        <f>K18+'Series 13-16'!K39</f>
        <v>1</v>
      </c>
      <c r="L39" s="7">
        <f>L18+'Series 13-16'!L39</f>
        <v>1</v>
      </c>
      <c r="M39" s="7">
        <f>M18+'Series 13-16'!M39</f>
        <v>0</v>
      </c>
      <c r="N39" s="7">
        <f>N18+'Series 13-16'!N39</f>
        <v>0</v>
      </c>
      <c r="O39" s="7">
        <f>O18+'Series 13-16'!O39</f>
        <v>0</v>
      </c>
      <c r="P39" s="7">
        <f>P18+'Series 13-16'!P39</f>
        <v>0</v>
      </c>
      <c r="Q39" s="7">
        <f>Q18+'Series 13-16'!Q39</f>
        <v>0</v>
      </c>
      <c r="R39" s="7">
        <f>R18+'Series 13-16'!R39</f>
        <v>0</v>
      </c>
      <c r="S39" s="10">
        <f t="shared" si="14"/>
        <v>0.5</v>
      </c>
      <c r="T39" s="10">
        <f t="shared" si="15"/>
        <v>0.5</v>
      </c>
      <c r="U39" s="11">
        <f t="shared" si="10"/>
        <v>0.66666666666666663</v>
      </c>
      <c r="V39" s="12"/>
    </row>
    <row r="40" spans="1:22" ht="15" customHeight="1" x14ac:dyDescent="0.2">
      <c r="A40" s="13" t="s">
        <v>22</v>
      </c>
      <c r="B40" s="7">
        <f>B19+'Series 13-16'!B40</f>
        <v>97</v>
      </c>
      <c r="C40" s="7">
        <f>C19+'Series 13-16'!C40</f>
        <v>185</v>
      </c>
      <c r="D40" s="7">
        <f>D19+'Series 13-16'!D40</f>
        <v>23</v>
      </c>
      <c r="E40" s="7">
        <f>E19+'Series 13-16'!E40</f>
        <v>7</v>
      </c>
      <c r="F40" s="7">
        <f>F19+'Series 13-16'!F40</f>
        <v>3</v>
      </c>
      <c r="G40" s="7">
        <f>G19+'Series 13-16'!G40</f>
        <v>3</v>
      </c>
      <c r="H40" s="7">
        <f>H19+'Series 13-16'!H40</f>
        <v>1</v>
      </c>
      <c r="I40" s="7">
        <f>I19+'Series 13-16'!I40</f>
        <v>0</v>
      </c>
      <c r="J40" s="9">
        <f t="shared" si="13"/>
        <v>28</v>
      </c>
      <c r="K40" s="7">
        <f>K19+'Series 13-16'!K40</f>
        <v>11</v>
      </c>
      <c r="L40" s="7">
        <f>L19+'Series 13-16'!L40</f>
        <v>74</v>
      </c>
      <c r="M40" s="7">
        <f>M19+'Series 13-16'!M40</f>
        <v>18</v>
      </c>
      <c r="N40" s="7">
        <f>N19+'Series 13-16'!N40</f>
        <v>0</v>
      </c>
      <c r="O40" s="7">
        <f>O19+'Series 13-16'!O40</f>
        <v>4</v>
      </c>
      <c r="P40" s="7">
        <f>P19+'Series 13-16'!P40</f>
        <v>6</v>
      </c>
      <c r="Q40" s="7">
        <f>Q19+'Series 13-16'!Q40</f>
        <v>0</v>
      </c>
      <c r="R40" s="7">
        <f>R19+'Series 13-16'!R40</f>
        <v>0</v>
      </c>
      <c r="S40" s="10">
        <f>IF(C40=0,0,D40/C40)</f>
        <v>0.12432432432432433</v>
      </c>
      <c r="T40" s="10">
        <f>IF(C40=0,0,J40/C40)</f>
        <v>0.15135135135135136</v>
      </c>
      <c r="U40" s="11">
        <f t="shared" si="10"/>
        <v>0.17346938775510204</v>
      </c>
      <c r="V40" s="12"/>
    </row>
    <row r="41" spans="1:22" ht="15" customHeight="1" thickBot="1" x14ac:dyDescent="0.25">
      <c r="A41" s="16" t="s">
        <v>23</v>
      </c>
      <c r="B41" s="17">
        <v>97</v>
      </c>
      <c r="C41" s="17">
        <f t="shared" ref="C41:R41" si="16">SUM(C24:C40)</f>
        <v>3283</v>
      </c>
      <c r="D41" s="17">
        <f t="shared" si="16"/>
        <v>778</v>
      </c>
      <c r="E41" s="17">
        <f t="shared" si="16"/>
        <v>376</v>
      </c>
      <c r="F41" s="17">
        <f t="shared" si="16"/>
        <v>354</v>
      </c>
      <c r="G41" s="17">
        <f t="shared" si="16"/>
        <v>164</v>
      </c>
      <c r="H41" s="17">
        <f t="shared" si="16"/>
        <v>19</v>
      </c>
      <c r="I41" s="17">
        <f t="shared" si="16"/>
        <v>107</v>
      </c>
      <c r="J41" s="17">
        <f t="shared" si="16"/>
        <v>1301</v>
      </c>
      <c r="K41" s="17">
        <f t="shared" si="16"/>
        <v>384</v>
      </c>
      <c r="L41" s="17">
        <f t="shared" si="16"/>
        <v>882</v>
      </c>
      <c r="M41" s="17">
        <f t="shared" si="16"/>
        <v>23</v>
      </c>
      <c r="N41" s="17">
        <f t="shared" si="16"/>
        <v>17</v>
      </c>
      <c r="O41" s="17">
        <f t="shared" si="16"/>
        <v>88</v>
      </c>
      <c r="P41" s="17">
        <f t="shared" si="16"/>
        <v>59</v>
      </c>
      <c r="Q41" s="17">
        <f t="shared" si="16"/>
        <v>40</v>
      </c>
      <c r="R41" s="17">
        <f t="shared" si="16"/>
        <v>18</v>
      </c>
      <c r="S41" s="18">
        <f t="shared" ref="S41" si="17">IF(C41=0,0,D41/C41)</f>
        <v>0.2369783734389278</v>
      </c>
      <c r="T41" s="18">
        <f t="shared" ref="T41" si="18">IF(C41=0,0,J41/C41)</f>
        <v>0.39628388668900394</v>
      </c>
      <c r="U41" s="19">
        <f t="shared" ref="U41" si="19">IF(C41=0,0,(D41+K41)/(C41+K41))</f>
        <v>0.31688028361058085</v>
      </c>
    </row>
    <row r="42" spans="1:22" x14ac:dyDescent="0.2">
      <c r="A42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2"/>
  <sheetViews>
    <sheetView tabSelected="1"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49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31</v>
      </c>
      <c r="N2" s="4" t="s">
        <v>32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24</v>
      </c>
      <c r="B3" s="7">
        <v>27</v>
      </c>
      <c r="C3" s="8">
        <v>86</v>
      </c>
      <c r="D3" s="8">
        <v>22</v>
      </c>
      <c r="E3" s="8">
        <v>10</v>
      </c>
      <c r="F3" s="8">
        <v>14</v>
      </c>
      <c r="G3" s="8">
        <v>2</v>
      </c>
      <c r="H3" s="8">
        <v>1</v>
      </c>
      <c r="I3" s="8">
        <v>6</v>
      </c>
      <c r="J3" s="9">
        <f t="shared" ref="J3:J24" si="0">D3+G3+2*H3+3*I3</f>
        <v>44</v>
      </c>
      <c r="K3" s="8">
        <v>12</v>
      </c>
      <c r="L3" s="8">
        <v>24</v>
      </c>
      <c r="M3" s="8">
        <v>0</v>
      </c>
      <c r="N3" s="8">
        <v>0</v>
      </c>
      <c r="O3" s="8">
        <v>4</v>
      </c>
      <c r="P3" s="8">
        <v>0</v>
      </c>
      <c r="Q3" s="8">
        <v>0</v>
      </c>
      <c r="R3" s="8">
        <v>0</v>
      </c>
      <c r="S3" s="10">
        <f t="shared" ref="S3:S25" si="1">IF(C3=0,0,D3/C3)</f>
        <v>0.2558139534883721</v>
      </c>
      <c r="T3" s="10">
        <f t="shared" ref="T3:T25" si="2">IF(C3=0,0,J3/C3)</f>
        <v>0.51162790697674421</v>
      </c>
      <c r="U3" s="11">
        <f>IF(C3=0,0,(D3+K3)/(C3+K3+N3))</f>
        <v>0.34693877551020408</v>
      </c>
      <c r="V3" s="12"/>
    </row>
    <row r="4" spans="1:22" ht="15" customHeight="1" x14ac:dyDescent="0.2">
      <c r="A4" s="6" t="s">
        <v>25</v>
      </c>
      <c r="B4" s="7">
        <v>14</v>
      </c>
      <c r="C4" s="8">
        <v>35</v>
      </c>
      <c r="D4" s="8">
        <v>13</v>
      </c>
      <c r="E4" s="8">
        <v>3</v>
      </c>
      <c r="F4" s="8">
        <v>3</v>
      </c>
      <c r="G4" s="8">
        <v>5</v>
      </c>
      <c r="H4" s="8">
        <v>0</v>
      </c>
      <c r="I4" s="8">
        <v>2</v>
      </c>
      <c r="J4" s="9">
        <f t="shared" si="0"/>
        <v>24</v>
      </c>
      <c r="K4" s="8">
        <v>2</v>
      </c>
      <c r="L4" s="8">
        <v>9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8">
        <v>0</v>
      </c>
      <c r="S4" s="10">
        <f>IF(C4=0,0,D4/C4)</f>
        <v>0.37142857142857144</v>
      </c>
      <c r="T4" s="10">
        <f>IF(C4=0,0,J4/C4)</f>
        <v>0.68571428571428572</v>
      </c>
      <c r="U4" s="11">
        <f t="shared" ref="U4:U24" si="3">IF(C4=0,0,(D4+K4)/(C4+K4+N4))</f>
        <v>0.40540540540540543</v>
      </c>
      <c r="V4" s="12"/>
    </row>
    <row r="5" spans="1:22" ht="15" customHeight="1" x14ac:dyDescent="0.2">
      <c r="A5" s="6" t="s">
        <v>26</v>
      </c>
      <c r="B5" s="7">
        <v>17</v>
      </c>
      <c r="C5" s="8">
        <v>25</v>
      </c>
      <c r="D5" s="8">
        <v>4</v>
      </c>
      <c r="E5" s="8">
        <v>2</v>
      </c>
      <c r="F5" s="8">
        <v>1</v>
      </c>
      <c r="G5" s="8">
        <v>1</v>
      </c>
      <c r="H5" s="8">
        <v>0</v>
      </c>
      <c r="I5" s="8">
        <v>0</v>
      </c>
      <c r="J5" s="9">
        <f t="shared" si="0"/>
        <v>5</v>
      </c>
      <c r="K5" s="8">
        <v>4</v>
      </c>
      <c r="L5" s="8">
        <v>6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10">
        <f t="shared" si="1"/>
        <v>0.16</v>
      </c>
      <c r="T5" s="10">
        <f t="shared" si="2"/>
        <v>0.2</v>
      </c>
      <c r="U5" s="11">
        <f t="shared" si="3"/>
        <v>0.27586206896551724</v>
      </c>
      <c r="V5" s="12"/>
    </row>
    <row r="6" spans="1:22" ht="15" customHeight="1" x14ac:dyDescent="0.2">
      <c r="A6" s="6" t="s">
        <v>36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9">
        <f>D6+G6+2*H6+3*I6</f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>IF(C6=0,0,D6/C6)</f>
        <v>0</v>
      </c>
      <c r="T6" s="10">
        <f>IF(C6=0,0,J6/C6)</f>
        <v>0</v>
      </c>
      <c r="U6" s="11">
        <f>IF(C6=0,0,(D6+K6)/(C6+K6+N6))</f>
        <v>0</v>
      </c>
      <c r="V6" s="12"/>
    </row>
    <row r="7" spans="1:22" ht="15" customHeight="1" x14ac:dyDescent="0.2">
      <c r="A7" s="6" t="s">
        <v>19</v>
      </c>
      <c r="B7" s="7">
        <v>32</v>
      </c>
      <c r="C7" s="8">
        <v>137</v>
      </c>
      <c r="D7" s="8">
        <v>32</v>
      </c>
      <c r="E7" s="8">
        <v>12</v>
      </c>
      <c r="F7" s="8">
        <v>6</v>
      </c>
      <c r="G7" s="8">
        <v>4</v>
      </c>
      <c r="H7" s="8">
        <v>1</v>
      </c>
      <c r="I7" s="8">
        <v>0</v>
      </c>
      <c r="J7" s="9">
        <f t="shared" si="0"/>
        <v>38</v>
      </c>
      <c r="K7" s="8">
        <v>6</v>
      </c>
      <c r="L7" s="8">
        <v>26</v>
      </c>
      <c r="M7" s="8">
        <v>0</v>
      </c>
      <c r="N7" s="8">
        <v>0</v>
      </c>
      <c r="O7" s="8">
        <v>4</v>
      </c>
      <c r="P7" s="8">
        <v>6</v>
      </c>
      <c r="Q7" s="8">
        <v>13</v>
      </c>
      <c r="R7" s="8">
        <v>0</v>
      </c>
      <c r="S7" s="10">
        <f t="shared" si="1"/>
        <v>0.23357664233576642</v>
      </c>
      <c r="T7" s="10">
        <f t="shared" si="2"/>
        <v>0.27737226277372262</v>
      </c>
      <c r="U7" s="11">
        <f t="shared" si="3"/>
        <v>0.26573426573426573</v>
      </c>
      <c r="V7" s="12"/>
    </row>
    <row r="8" spans="1:22" ht="15" customHeight="1" x14ac:dyDescent="0.2">
      <c r="A8" s="6" t="s">
        <v>33</v>
      </c>
      <c r="B8" s="7">
        <v>29</v>
      </c>
      <c r="C8" s="8">
        <v>77</v>
      </c>
      <c r="D8" s="8">
        <v>20</v>
      </c>
      <c r="E8" s="8">
        <v>13</v>
      </c>
      <c r="F8" s="8">
        <v>5</v>
      </c>
      <c r="G8" s="8">
        <v>1</v>
      </c>
      <c r="H8" s="8">
        <v>0</v>
      </c>
      <c r="I8" s="8">
        <v>0</v>
      </c>
      <c r="J8" s="9">
        <f t="shared" si="0"/>
        <v>21</v>
      </c>
      <c r="K8" s="8">
        <v>15</v>
      </c>
      <c r="L8" s="8">
        <v>29</v>
      </c>
      <c r="M8" s="8">
        <v>0</v>
      </c>
      <c r="N8" s="8">
        <v>0</v>
      </c>
      <c r="O8" s="8">
        <v>0</v>
      </c>
      <c r="P8" s="8">
        <v>1</v>
      </c>
      <c r="Q8" s="8">
        <v>2</v>
      </c>
      <c r="R8" s="8">
        <v>0</v>
      </c>
      <c r="S8" s="10">
        <f t="shared" si="1"/>
        <v>0.25974025974025972</v>
      </c>
      <c r="T8" s="10">
        <f t="shared" si="2"/>
        <v>0.27272727272727271</v>
      </c>
      <c r="U8" s="11">
        <f t="shared" si="3"/>
        <v>0.38043478260869568</v>
      </c>
      <c r="V8" s="12"/>
    </row>
    <row r="9" spans="1:22" ht="15" customHeight="1" x14ac:dyDescent="0.2">
      <c r="A9" s="6" t="s">
        <v>35</v>
      </c>
      <c r="B9" s="7">
        <v>32</v>
      </c>
      <c r="C9" s="8">
        <v>116</v>
      </c>
      <c r="D9" s="8">
        <v>25</v>
      </c>
      <c r="E9" s="8">
        <v>15</v>
      </c>
      <c r="F9" s="8">
        <v>15</v>
      </c>
      <c r="G9" s="8">
        <v>5</v>
      </c>
      <c r="H9" s="8">
        <v>1</v>
      </c>
      <c r="I9" s="8">
        <v>2</v>
      </c>
      <c r="J9" s="9">
        <f t="shared" si="0"/>
        <v>38</v>
      </c>
      <c r="K9" s="8">
        <v>15</v>
      </c>
      <c r="L9" s="8">
        <v>26</v>
      </c>
      <c r="M9" s="8">
        <v>0</v>
      </c>
      <c r="N9" s="8">
        <v>0</v>
      </c>
      <c r="O9" s="8">
        <v>4</v>
      </c>
      <c r="P9" s="8">
        <v>2</v>
      </c>
      <c r="Q9" s="8">
        <v>0</v>
      </c>
      <c r="R9" s="8">
        <v>0</v>
      </c>
      <c r="S9" s="10">
        <f t="shared" si="1"/>
        <v>0.21551724137931033</v>
      </c>
      <c r="T9" s="10">
        <f t="shared" si="2"/>
        <v>0.32758620689655171</v>
      </c>
      <c r="U9" s="11">
        <f t="shared" si="3"/>
        <v>0.30534351145038169</v>
      </c>
      <c r="V9" s="12"/>
    </row>
    <row r="10" spans="1:22" ht="15" customHeight="1" x14ac:dyDescent="0.2">
      <c r="A10" s="6" t="s">
        <v>27</v>
      </c>
      <c r="B10" s="7">
        <v>19</v>
      </c>
      <c r="C10" s="8">
        <v>46</v>
      </c>
      <c r="D10" s="8">
        <v>8</v>
      </c>
      <c r="E10" s="8">
        <v>4</v>
      </c>
      <c r="F10" s="8">
        <v>7</v>
      </c>
      <c r="G10" s="8">
        <v>5</v>
      </c>
      <c r="H10" s="8">
        <v>0</v>
      </c>
      <c r="I10" s="8">
        <v>2</v>
      </c>
      <c r="J10" s="9">
        <f t="shared" si="0"/>
        <v>19</v>
      </c>
      <c r="K10" s="8">
        <v>1</v>
      </c>
      <c r="L10" s="8">
        <v>5</v>
      </c>
      <c r="M10" s="8">
        <v>0</v>
      </c>
      <c r="N10" s="8">
        <v>1</v>
      </c>
      <c r="O10" s="8">
        <v>5</v>
      </c>
      <c r="P10" s="8">
        <v>0</v>
      </c>
      <c r="Q10" s="8">
        <v>0</v>
      </c>
      <c r="R10" s="8">
        <v>0</v>
      </c>
      <c r="S10" s="10">
        <f t="shared" si="1"/>
        <v>0.17391304347826086</v>
      </c>
      <c r="T10" s="10">
        <f t="shared" si="2"/>
        <v>0.41304347826086957</v>
      </c>
      <c r="U10" s="11">
        <f t="shared" si="3"/>
        <v>0.1875</v>
      </c>
      <c r="V10" s="12"/>
    </row>
    <row r="11" spans="1:22" ht="15" customHeight="1" x14ac:dyDescent="0.2">
      <c r="A11" s="6" t="s">
        <v>29</v>
      </c>
      <c r="B11" s="7">
        <v>22</v>
      </c>
      <c r="C11" s="8">
        <v>54</v>
      </c>
      <c r="D11" s="8">
        <v>13</v>
      </c>
      <c r="E11" s="8">
        <v>6</v>
      </c>
      <c r="F11" s="8">
        <v>5</v>
      </c>
      <c r="G11" s="8">
        <v>5</v>
      </c>
      <c r="H11" s="8">
        <v>0</v>
      </c>
      <c r="I11" s="8">
        <v>0</v>
      </c>
      <c r="J11" s="9">
        <f t="shared" si="0"/>
        <v>18</v>
      </c>
      <c r="K11" s="8">
        <v>2</v>
      </c>
      <c r="L11" s="8">
        <v>16</v>
      </c>
      <c r="M11" s="8">
        <v>0</v>
      </c>
      <c r="N11" s="8">
        <v>0</v>
      </c>
      <c r="O11" s="8">
        <v>3</v>
      </c>
      <c r="P11" s="8">
        <v>5</v>
      </c>
      <c r="Q11" s="8">
        <v>0</v>
      </c>
      <c r="R11" s="8">
        <v>0</v>
      </c>
      <c r="S11" s="10">
        <f t="shared" si="1"/>
        <v>0.24074074074074073</v>
      </c>
      <c r="T11" s="10">
        <f t="shared" si="2"/>
        <v>0.33333333333333331</v>
      </c>
      <c r="U11" s="11">
        <f t="shared" si="3"/>
        <v>0.26785714285714285</v>
      </c>
      <c r="V11" s="12"/>
    </row>
    <row r="12" spans="1:22" ht="15" customHeight="1" x14ac:dyDescent="0.2">
      <c r="A12" s="6" t="s">
        <v>30</v>
      </c>
      <c r="B12" s="7">
        <v>19</v>
      </c>
      <c r="C12" s="8">
        <v>47</v>
      </c>
      <c r="D12" s="8">
        <v>17</v>
      </c>
      <c r="E12" s="8">
        <v>8</v>
      </c>
      <c r="F12" s="8">
        <v>8</v>
      </c>
      <c r="G12" s="8">
        <v>7</v>
      </c>
      <c r="H12" s="8">
        <v>0</v>
      </c>
      <c r="I12" s="8">
        <v>4</v>
      </c>
      <c r="J12" s="9">
        <f t="shared" si="0"/>
        <v>36</v>
      </c>
      <c r="K12" s="8">
        <v>3</v>
      </c>
      <c r="L12" s="8">
        <v>13</v>
      </c>
      <c r="M12" s="8">
        <v>0</v>
      </c>
      <c r="N12" s="8">
        <v>0</v>
      </c>
      <c r="O12" s="8">
        <v>0</v>
      </c>
      <c r="P12" s="8">
        <v>1</v>
      </c>
      <c r="Q12" s="8">
        <v>5</v>
      </c>
      <c r="R12" s="8">
        <v>0</v>
      </c>
      <c r="S12" s="10">
        <f t="shared" si="1"/>
        <v>0.36170212765957449</v>
      </c>
      <c r="T12" s="10">
        <f t="shared" si="2"/>
        <v>0.76595744680851063</v>
      </c>
      <c r="U12" s="11">
        <f t="shared" si="3"/>
        <v>0.4</v>
      </c>
      <c r="V12" s="12"/>
    </row>
    <row r="13" spans="1:22" ht="15" customHeight="1" x14ac:dyDescent="0.2">
      <c r="A13" s="6" t="s">
        <v>28</v>
      </c>
      <c r="B13" s="7">
        <v>31</v>
      </c>
      <c r="C13" s="8">
        <v>92</v>
      </c>
      <c r="D13" s="8">
        <v>20</v>
      </c>
      <c r="E13" s="8">
        <v>10</v>
      </c>
      <c r="F13" s="8">
        <v>7</v>
      </c>
      <c r="G13" s="8">
        <v>3</v>
      </c>
      <c r="H13" s="8">
        <v>0</v>
      </c>
      <c r="I13" s="8">
        <v>3</v>
      </c>
      <c r="J13" s="9">
        <f t="shared" si="0"/>
        <v>32</v>
      </c>
      <c r="K13" s="8">
        <v>21</v>
      </c>
      <c r="L13" s="8">
        <v>24</v>
      </c>
      <c r="M13" s="8">
        <v>0</v>
      </c>
      <c r="N13" s="8">
        <v>0</v>
      </c>
      <c r="O13" s="8">
        <v>2</v>
      </c>
      <c r="P13" s="8">
        <v>0</v>
      </c>
      <c r="Q13" s="8">
        <v>2</v>
      </c>
      <c r="R13" s="8">
        <v>2</v>
      </c>
      <c r="S13" s="10">
        <f>IF(C13=0,0,D13/C13)</f>
        <v>0.21739130434782608</v>
      </c>
      <c r="T13" s="10">
        <f>IF(C13=0,0,J13/C13)</f>
        <v>0.34782608695652173</v>
      </c>
      <c r="U13" s="11">
        <f t="shared" si="3"/>
        <v>0.36283185840707965</v>
      </c>
      <c r="V13" s="12"/>
    </row>
    <row r="14" spans="1:22" ht="15" customHeight="1" x14ac:dyDescent="0.2">
      <c r="A14" s="6" t="s">
        <v>34</v>
      </c>
      <c r="B14" s="7">
        <v>20</v>
      </c>
      <c r="C14" s="8">
        <v>32</v>
      </c>
      <c r="D14" s="8">
        <v>6</v>
      </c>
      <c r="E14" s="8">
        <v>2</v>
      </c>
      <c r="F14" s="8">
        <v>1</v>
      </c>
      <c r="G14" s="8">
        <v>1</v>
      </c>
      <c r="H14" s="8">
        <v>0</v>
      </c>
      <c r="I14" s="8">
        <v>0</v>
      </c>
      <c r="J14" s="9">
        <f t="shared" si="0"/>
        <v>7</v>
      </c>
      <c r="K14" s="8">
        <v>4</v>
      </c>
      <c r="L14" s="8">
        <v>6</v>
      </c>
      <c r="M14" s="8">
        <v>0</v>
      </c>
      <c r="N14" s="8">
        <v>0</v>
      </c>
      <c r="O14" s="8">
        <v>2</v>
      </c>
      <c r="P14" s="8">
        <v>0</v>
      </c>
      <c r="Q14" s="8">
        <v>0</v>
      </c>
      <c r="R14" s="8">
        <v>0</v>
      </c>
      <c r="S14" s="10">
        <f>IF(C14=0,0,D14/C14)</f>
        <v>0.1875</v>
      </c>
      <c r="T14" s="10">
        <f>IF(C14=0,0,J14/C14)</f>
        <v>0.21875</v>
      </c>
      <c r="U14" s="11">
        <f t="shared" si="3"/>
        <v>0.27777777777777779</v>
      </c>
      <c r="V14" s="12"/>
    </row>
    <row r="15" spans="1:22" ht="15" customHeight="1" x14ac:dyDescent="0.2">
      <c r="A15" s="6" t="s">
        <v>20</v>
      </c>
      <c r="B15" s="7">
        <v>25</v>
      </c>
      <c r="C15" s="8">
        <v>76</v>
      </c>
      <c r="D15" s="8">
        <v>18</v>
      </c>
      <c r="E15" s="8">
        <v>10</v>
      </c>
      <c r="F15" s="8">
        <v>8</v>
      </c>
      <c r="G15" s="8">
        <v>6</v>
      </c>
      <c r="H15" s="8">
        <v>0</v>
      </c>
      <c r="I15" s="8">
        <v>1</v>
      </c>
      <c r="J15" s="9">
        <f t="shared" si="0"/>
        <v>27</v>
      </c>
      <c r="K15" s="8">
        <v>9</v>
      </c>
      <c r="L15" s="8">
        <v>24</v>
      </c>
      <c r="M15" s="8">
        <v>0</v>
      </c>
      <c r="N15" s="8">
        <v>0</v>
      </c>
      <c r="O15" s="8">
        <v>2</v>
      </c>
      <c r="P15" s="8">
        <v>2</v>
      </c>
      <c r="Q15" s="8">
        <v>1</v>
      </c>
      <c r="R15" s="8">
        <v>0</v>
      </c>
      <c r="S15" s="10">
        <f t="shared" ref="S15" si="4">IF(C15=0,0,D15/C15)</f>
        <v>0.23684210526315788</v>
      </c>
      <c r="T15" s="10">
        <f t="shared" ref="T15" si="5">IF(C15=0,0,J15/C15)</f>
        <v>0.35526315789473684</v>
      </c>
      <c r="U15" s="11">
        <f t="shared" si="3"/>
        <v>0.31764705882352939</v>
      </c>
      <c r="V15" s="12"/>
    </row>
    <row r="16" spans="1:22" ht="15" customHeight="1" x14ac:dyDescent="0.2">
      <c r="A16" s="6" t="s">
        <v>21</v>
      </c>
      <c r="B16" s="7">
        <v>32</v>
      </c>
      <c r="C16" s="8">
        <v>131</v>
      </c>
      <c r="D16" s="8">
        <v>35</v>
      </c>
      <c r="E16" s="8">
        <v>16</v>
      </c>
      <c r="F16" s="8">
        <v>20</v>
      </c>
      <c r="G16" s="8">
        <v>10</v>
      </c>
      <c r="H16" s="8">
        <v>0</v>
      </c>
      <c r="I16" s="8">
        <v>7</v>
      </c>
      <c r="J16" s="9">
        <f t="shared" si="0"/>
        <v>66</v>
      </c>
      <c r="K16" s="8">
        <v>17</v>
      </c>
      <c r="L16" s="8">
        <v>33</v>
      </c>
      <c r="M16" s="8">
        <v>0</v>
      </c>
      <c r="N16" s="8">
        <v>0</v>
      </c>
      <c r="O16" s="8">
        <v>3</v>
      </c>
      <c r="P16" s="8">
        <v>1</v>
      </c>
      <c r="Q16" s="8">
        <v>1</v>
      </c>
      <c r="R16" s="8">
        <v>0</v>
      </c>
      <c r="S16" s="10">
        <f>IF(C16=0,0,D16/C16)</f>
        <v>0.26717557251908397</v>
      </c>
      <c r="T16" s="10">
        <f>IF(C16=0,0,J16/C16)</f>
        <v>0.50381679389312972</v>
      </c>
      <c r="U16" s="11">
        <f t="shared" si="3"/>
        <v>0.35135135135135137</v>
      </c>
      <c r="V16" s="12"/>
    </row>
    <row r="17" spans="1:22" ht="15" customHeight="1" x14ac:dyDescent="0.2">
      <c r="A17" s="13" t="s">
        <v>40</v>
      </c>
      <c r="B17" s="14">
        <v>19</v>
      </c>
      <c r="C17" s="15">
        <v>20</v>
      </c>
      <c r="D17" s="15">
        <v>8</v>
      </c>
      <c r="E17" s="15">
        <v>2</v>
      </c>
      <c r="F17" s="15">
        <v>2</v>
      </c>
      <c r="G17" s="15">
        <v>3</v>
      </c>
      <c r="H17" s="15">
        <v>0</v>
      </c>
      <c r="I17" s="15">
        <v>0</v>
      </c>
      <c r="J17" s="9">
        <f t="shared" si="0"/>
        <v>11</v>
      </c>
      <c r="K17" s="15">
        <v>4</v>
      </c>
      <c r="L17" s="15">
        <v>4</v>
      </c>
      <c r="M17" s="8">
        <v>0</v>
      </c>
      <c r="N17" s="8">
        <v>0</v>
      </c>
      <c r="O17" s="15">
        <v>2</v>
      </c>
      <c r="P17" s="8">
        <v>0</v>
      </c>
      <c r="Q17" s="8">
        <v>0</v>
      </c>
      <c r="R17" s="8">
        <v>0</v>
      </c>
      <c r="S17" s="10">
        <f>IF(C17=0,0,D17/C17)</f>
        <v>0.4</v>
      </c>
      <c r="T17" s="10">
        <f>IF(C17=0,0,J17/C17)</f>
        <v>0.55000000000000004</v>
      </c>
      <c r="U17" s="11">
        <f t="shared" si="3"/>
        <v>0.5</v>
      </c>
      <c r="V17" s="12"/>
    </row>
    <row r="18" spans="1:22" ht="15" customHeight="1" x14ac:dyDescent="0.2">
      <c r="A18" s="13" t="s">
        <v>41</v>
      </c>
      <c r="B18" s="14">
        <v>19</v>
      </c>
      <c r="C18" s="15">
        <v>22</v>
      </c>
      <c r="D18" s="15">
        <v>5</v>
      </c>
      <c r="E18" s="15">
        <v>4</v>
      </c>
      <c r="F18" s="15">
        <v>1</v>
      </c>
      <c r="G18" s="15">
        <v>2</v>
      </c>
      <c r="H18" s="15">
        <v>0</v>
      </c>
      <c r="I18" s="15">
        <v>0</v>
      </c>
      <c r="J18" s="9">
        <f t="shared" si="0"/>
        <v>7</v>
      </c>
      <c r="K18" s="15">
        <v>5</v>
      </c>
      <c r="L18" s="15">
        <v>7</v>
      </c>
      <c r="M18" s="8">
        <v>0</v>
      </c>
      <c r="N18" s="8">
        <v>1</v>
      </c>
      <c r="O18" s="15">
        <v>0</v>
      </c>
      <c r="P18" s="8">
        <v>0</v>
      </c>
      <c r="Q18" s="8">
        <v>1</v>
      </c>
      <c r="R18" s="8">
        <v>0</v>
      </c>
      <c r="S18" s="10">
        <f>IF(C18=0,0,D18/C18)</f>
        <v>0.22727272727272727</v>
      </c>
      <c r="T18" s="10">
        <f>IF(C18=0,0,J18/C18)</f>
        <v>0.31818181818181818</v>
      </c>
      <c r="U18" s="11">
        <f t="shared" si="3"/>
        <v>0.35714285714285715</v>
      </c>
      <c r="V18" s="12"/>
    </row>
    <row r="19" spans="1:22" ht="15" customHeight="1" x14ac:dyDescent="0.2">
      <c r="A19" s="13" t="s">
        <v>52</v>
      </c>
      <c r="B19" s="14">
        <v>18</v>
      </c>
      <c r="C19" s="15">
        <v>49</v>
      </c>
      <c r="D19" s="15">
        <v>8</v>
      </c>
      <c r="E19" s="15">
        <v>2</v>
      </c>
      <c r="F19" s="15">
        <v>5</v>
      </c>
      <c r="G19" s="15">
        <v>5</v>
      </c>
      <c r="H19" s="15">
        <v>0</v>
      </c>
      <c r="I19" s="15">
        <v>0</v>
      </c>
      <c r="J19" s="9">
        <f t="shared" si="0"/>
        <v>13</v>
      </c>
      <c r="K19" s="15">
        <v>4</v>
      </c>
      <c r="L19" s="15">
        <v>11</v>
      </c>
      <c r="M19" s="8">
        <v>0</v>
      </c>
      <c r="N19" s="8">
        <v>0</v>
      </c>
      <c r="O19" s="15">
        <v>2</v>
      </c>
      <c r="P19" s="8">
        <v>0</v>
      </c>
      <c r="Q19" s="8">
        <v>0</v>
      </c>
      <c r="R19" s="8">
        <v>0</v>
      </c>
      <c r="S19" s="10">
        <f t="shared" ref="S19:S23" si="6">IF(C19=0,0,D19/C19)</f>
        <v>0.16326530612244897</v>
      </c>
      <c r="T19" s="10">
        <f t="shared" ref="T19:T23" si="7">IF(C19=0,0,J19/C19)</f>
        <v>0.26530612244897961</v>
      </c>
      <c r="U19" s="11">
        <f t="shared" ref="U19:U23" si="8">IF(C19=0,0,(D19+K19)/(C19+K19+N19))</f>
        <v>0.22641509433962265</v>
      </c>
      <c r="V19" s="12"/>
    </row>
    <row r="20" spans="1:22" ht="15" customHeight="1" x14ac:dyDescent="0.2">
      <c r="A20" s="13" t="s">
        <v>53</v>
      </c>
      <c r="B20" s="14">
        <v>1</v>
      </c>
      <c r="C20" s="15">
        <v>1</v>
      </c>
      <c r="D20" s="15">
        <v>1</v>
      </c>
      <c r="E20" s="15">
        <v>1</v>
      </c>
      <c r="F20" s="15">
        <v>1</v>
      </c>
      <c r="G20" s="15">
        <v>0</v>
      </c>
      <c r="H20" s="15">
        <v>1</v>
      </c>
      <c r="I20" s="15">
        <v>0</v>
      </c>
      <c r="J20" s="9">
        <f t="shared" si="0"/>
        <v>3</v>
      </c>
      <c r="K20" s="15">
        <v>0</v>
      </c>
      <c r="L20" s="15">
        <v>0</v>
      </c>
      <c r="M20" s="8">
        <v>0</v>
      </c>
      <c r="N20" s="8">
        <v>0</v>
      </c>
      <c r="O20" s="15">
        <v>0</v>
      </c>
      <c r="P20" s="8">
        <v>0</v>
      </c>
      <c r="Q20" s="8">
        <v>0</v>
      </c>
      <c r="R20" s="8">
        <v>0</v>
      </c>
      <c r="S20" s="10">
        <f t="shared" si="6"/>
        <v>1</v>
      </c>
      <c r="T20" s="10">
        <f t="shared" si="7"/>
        <v>3</v>
      </c>
      <c r="U20" s="11">
        <f t="shared" si="8"/>
        <v>1</v>
      </c>
      <c r="V20" s="12"/>
    </row>
    <row r="21" spans="1:22" ht="15" customHeight="1" x14ac:dyDescent="0.2">
      <c r="A21" s="13" t="s">
        <v>50</v>
      </c>
      <c r="B21" s="14">
        <v>4</v>
      </c>
      <c r="C21" s="15">
        <v>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9">
        <f t="shared" si="0"/>
        <v>0</v>
      </c>
      <c r="K21" s="15">
        <v>1</v>
      </c>
      <c r="L21" s="15">
        <v>1</v>
      </c>
      <c r="M21" s="8">
        <v>0</v>
      </c>
      <c r="N21" s="8">
        <v>0</v>
      </c>
      <c r="O21" s="15">
        <v>0</v>
      </c>
      <c r="P21" s="8">
        <v>0</v>
      </c>
      <c r="Q21" s="8">
        <v>0</v>
      </c>
      <c r="R21" s="8">
        <v>0</v>
      </c>
      <c r="S21" s="10">
        <f t="shared" si="6"/>
        <v>0</v>
      </c>
      <c r="T21" s="10">
        <f t="shared" si="7"/>
        <v>0</v>
      </c>
      <c r="U21" s="11">
        <f t="shared" si="8"/>
        <v>0.5</v>
      </c>
      <c r="V21" s="12"/>
    </row>
    <row r="22" spans="1:22" ht="15" customHeight="1" x14ac:dyDescent="0.2">
      <c r="A22" s="13" t="s">
        <v>51</v>
      </c>
      <c r="B22" s="14">
        <v>5</v>
      </c>
      <c r="C22" s="15">
        <v>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9">
        <f t="shared" si="0"/>
        <v>0</v>
      </c>
      <c r="K22" s="15">
        <v>1</v>
      </c>
      <c r="L22" s="15">
        <v>1</v>
      </c>
      <c r="M22" s="8">
        <v>0</v>
      </c>
      <c r="N22" s="8">
        <v>0</v>
      </c>
      <c r="O22" s="15">
        <v>0</v>
      </c>
      <c r="P22" s="8">
        <v>0</v>
      </c>
      <c r="Q22" s="8">
        <v>0</v>
      </c>
      <c r="R22" s="8">
        <v>0</v>
      </c>
      <c r="S22" s="10">
        <f t="shared" si="6"/>
        <v>0</v>
      </c>
      <c r="T22" s="10">
        <f t="shared" si="7"/>
        <v>0</v>
      </c>
      <c r="U22" s="11">
        <f t="shared" si="8"/>
        <v>0.16666666666666666</v>
      </c>
      <c r="V22" s="12"/>
    </row>
    <row r="23" spans="1:22" ht="15" customHeight="1" x14ac:dyDescent="0.2">
      <c r="A23" s="13" t="s">
        <v>54</v>
      </c>
      <c r="B23" s="14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9">
        <f t="shared" si="0"/>
        <v>0</v>
      </c>
      <c r="K23" s="15">
        <v>0</v>
      </c>
      <c r="L23" s="15">
        <v>0</v>
      </c>
      <c r="M23" s="8">
        <v>0</v>
      </c>
      <c r="N23" s="8">
        <v>0</v>
      </c>
      <c r="O23" s="15">
        <v>0</v>
      </c>
      <c r="P23" s="8">
        <v>0</v>
      </c>
      <c r="Q23" s="8">
        <v>1</v>
      </c>
      <c r="R23" s="8">
        <v>0</v>
      </c>
      <c r="S23" s="10">
        <f t="shared" si="6"/>
        <v>0</v>
      </c>
      <c r="T23" s="10">
        <f t="shared" si="7"/>
        <v>0</v>
      </c>
      <c r="U23" s="11">
        <f t="shared" si="8"/>
        <v>0</v>
      </c>
      <c r="V23" s="12"/>
    </row>
    <row r="24" spans="1:22" ht="15" customHeight="1" x14ac:dyDescent="0.2">
      <c r="A24" s="13" t="s">
        <v>22</v>
      </c>
      <c r="B24" s="14">
        <v>33</v>
      </c>
      <c r="C24" s="15">
        <v>47</v>
      </c>
      <c r="D24" s="15">
        <v>5</v>
      </c>
      <c r="E24" s="15">
        <v>0</v>
      </c>
      <c r="F24" s="15">
        <v>2</v>
      </c>
      <c r="G24" s="15">
        <v>1</v>
      </c>
      <c r="H24" s="15">
        <v>0</v>
      </c>
      <c r="I24" s="15">
        <v>0</v>
      </c>
      <c r="J24" s="9">
        <f t="shared" si="0"/>
        <v>6</v>
      </c>
      <c r="K24" s="15">
        <v>4</v>
      </c>
      <c r="L24" s="15">
        <v>15</v>
      </c>
      <c r="M24" s="15">
        <v>3</v>
      </c>
      <c r="N24" s="8">
        <v>0</v>
      </c>
      <c r="O24" s="15">
        <v>1</v>
      </c>
      <c r="P24" s="8">
        <v>2</v>
      </c>
      <c r="Q24" s="8">
        <v>0</v>
      </c>
      <c r="R24" s="8">
        <v>0</v>
      </c>
      <c r="S24" s="10">
        <f>IF(C24=0,0,D24/C24)</f>
        <v>0.10638297872340426</v>
      </c>
      <c r="T24" s="10">
        <f>IF(C24=0,0,J24/C24)</f>
        <v>0.1276595744680851</v>
      </c>
      <c r="U24" s="11">
        <f t="shared" si="3"/>
        <v>0.17647058823529413</v>
      </c>
      <c r="V24" s="12"/>
    </row>
    <row r="25" spans="1:22" ht="15" customHeight="1" thickBot="1" x14ac:dyDescent="0.25">
      <c r="A25" s="16" t="s">
        <v>23</v>
      </c>
      <c r="B25" s="17">
        <v>33</v>
      </c>
      <c r="C25" s="17">
        <f t="shared" ref="C25:R25" si="9">SUM(C3:C24)</f>
        <v>1099</v>
      </c>
      <c r="D25" s="17">
        <f t="shared" si="9"/>
        <v>260</v>
      </c>
      <c r="E25" s="17">
        <f t="shared" si="9"/>
        <v>120</v>
      </c>
      <c r="F25" s="17">
        <f t="shared" si="9"/>
        <v>111</v>
      </c>
      <c r="G25" s="17">
        <f t="shared" si="9"/>
        <v>66</v>
      </c>
      <c r="H25" s="17">
        <f t="shared" si="9"/>
        <v>4</v>
      </c>
      <c r="I25" s="17">
        <f t="shared" si="9"/>
        <v>27</v>
      </c>
      <c r="J25" s="17">
        <f t="shared" si="9"/>
        <v>415</v>
      </c>
      <c r="K25" s="17">
        <f t="shared" si="9"/>
        <v>130</v>
      </c>
      <c r="L25" s="17">
        <f t="shared" si="9"/>
        <v>280</v>
      </c>
      <c r="M25" s="17">
        <f t="shared" si="9"/>
        <v>3</v>
      </c>
      <c r="N25" s="17">
        <f t="shared" si="9"/>
        <v>2</v>
      </c>
      <c r="O25" s="17">
        <f t="shared" si="9"/>
        <v>37</v>
      </c>
      <c r="P25" s="17">
        <f t="shared" si="9"/>
        <v>20</v>
      </c>
      <c r="Q25" s="17">
        <f t="shared" si="9"/>
        <v>26</v>
      </c>
      <c r="R25" s="17">
        <f t="shared" si="9"/>
        <v>2</v>
      </c>
      <c r="S25" s="18">
        <f t="shared" si="1"/>
        <v>0.23657870791628755</v>
      </c>
      <c r="T25" s="18">
        <f t="shared" si="2"/>
        <v>0.37761601455868971</v>
      </c>
      <c r="U25" s="19">
        <f>IF(C25=0,0,(D25+K25)/(C25+K25+N25))</f>
        <v>0.31681559707554835</v>
      </c>
    </row>
    <row r="26" spans="1:22" ht="15" customHeight="1" x14ac:dyDescent="0.2">
      <c r="A26" s="21"/>
      <c r="S26" s="20"/>
      <c r="T26" s="20"/>
      <c r="U26" s="20"/>
    </row>
    <row r="27" spans="1:22" ht="15" customHeight="1" thickBot="1" x14ac:dyDescent="0.25">
      <c r="A27" t="s">
        <v>55</v>
      </c>
    </row>
    <row r="28" spans="1:22" ht="15" customHeight="1" x14ac:dyDescent="0.2">
      <c r="A28" s="2" t="s">
        <v>0</v>
      </c>
      <c r="B28" s="3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31</v>
      </c>
      <c r="N28" s="4" t="s">
        <v>32</v>
      </c>
      <c r="O28" s="4" t="s">
        <v>12</v>
      </c>
      <c r="P28" s="4" t="s">
        <v>13</v>
      </c>
      <c r="Q28" s="4" t="s">
        <v>14</v>
      </c>
      <c r="R28" s="4" t="s">
        <v>15</v>
      </c>
      <c r="S28" s="4" t="s">
        <v>16</v>
      </c>
      <c r="T28" s="4" t="s">
        <v>17</v>
      </c>
      <c r="U28" s="5" t="s">
        <v>18</v>
      </c>
    </row>
    <row r="29" spans="1:22" ht="15" customHeight="1" x14ac:dyDescent="0.2">
      <c r="A29" s="6" t="s">
        <v>24</v>
      </c>
      <c r="B29" s="7">
        <f>'Series 17-20'!B24+'Series 21-27'!B3</f>
        <v>105</v>
      </c>
      <c r="C29" s="7">
        <f>'Series 17-20'!C24+'Series 21-27'!C3</f>
        <v>332</v>
      </c>
      <c r="D29" s="7">
        <f>'Series 17-20'!D24+'Series 21-27'!D3</f>
        <v>68</v>
      </c>
      <c r="E29" s="7">
        <f>'Series 17-20'!E24+'Series 21-27'!E3</f>
        <v>35</v>
      </c>
      <c r="F29" s="7">
        <f>'Series 17-20'!F24+'Series 21-27'!F3</f>
        <v>41</v>
      </c>
      <c r="G29" s="7">
        <f>'Series 17-20'!G24+'Series 21-27'!G3</f>
        <v>13</v>
      </c>
      <c r="H29" s="7">
        <f>'Series 17-20'!H24+'Series 21-27'!H3</f>
        <v>3</v>
      </c>
      <c r="I29" s="7">
        <f>'Series 17-20'!I24+'Series 21-27'!I3</f>
        <v>16</v>
      </c>
      <c r="J29" s="9">
        <f t="shared" ref="J29:J31" si="10">D29+G29+2*H29+3*I29</f>
        <v>135</v>
      </c>
      <c r="K29" s="7">
        <f>'Series 17-20'!K24+'Series 21-27'!K3</f>
        <v>54</v>
      </c>
      <c r="L29" s="7">
        <f>'Series 17-20'!L24+'Series 21-27'!L3</f>
        <v>97</v>
      </c>
      <c r="M29" s="7">
        <f>'Series 17-20'!M24+'Series 21-27'!M3</f>
        <v>0</v>
      </c>
      <c r="N29" s="7">
        <f>'Series 17-20'!N24+'Series 21-27'!N3</f>
        <v>3</v>
      </c>
      <c r="O29" s="7">
        <f>'Series 17-20'!O24+'Series 21-27'!O3</f>
        <v>12</v>
      </c>
      <c r="P29" s="7">
        <f>'Series 17-20'!P24+'Series 21-27'!P3</f>
        <v>2</v>
      </c>
      <c r="Q29" s="7">
        <f>'Series 17-20'!Q24+'Series 21-27'!Q3</f>
        <v>0</v>
      </c>
      <c r="R29" s="7">
        <f>'Series 17-20'!R24+'Series 21-27'!R3</f>
        <v>2</v>
      </c>
      <c r="S29" s="10">
        <f t="shared" ref="S29" si="11">IF(C29=0,0,D29/C29)</f>
        <v>0.20481927710843373</v>
      </c>
      <c r="T29" s="10">
        <f t="shared" ref="T29" si="12">IF(C29=0,0,J29/C29)</f>
        <v>0.40662650602409639</v>
      </c>
      <c r="U29" s="11">
        <f>IF(C29=0,0,(D29+K29)/(C29+K29+N29))</f>
        <v>0.31362467866323906</v>
      </c>
      <c r="V29" s="12"/>
    </row>
    <row r="30" spans="1:22" ht="15" customHeight="1" x14ac:dyDescent="0.2">
      <c r="A30" s="6" t="s">
        <v>25</v>
      </c>
      <c r="B30" s="7">
        <f>'Series 17-20'!B25+'Series 21-27'!B4</f>
        <v>54</v>
      </c>
      <c r="C30" s="7">
        <f>'Series 17-20'!C25+'Series 21-27'!C4</f>
        <v>149</v>
      </c>
      <c r="D30" s="7">
        <f>'Series 17-20'!D25+'Series 21-27'!D4</f>
        <v>35</v>
      </c>
      <c r="E30" s="7">
        <f>'Series 17-20'!E25+'Series 21-27'!E4</f>
        <v>14</v>
      </c>
      <c r="F30" s="7">
        <f>'Series 17-20'!F25+'Series 21-27'!F4</f>
        <v>15</v>
      </c>
      <c r="G30" s="7">
        <f>'Series 17-20'!G25+'Series 21-27'!G4</f>
        <v>14</v>
      </c>
      <c r="H30" s="7">
        <f>'Series 17-20'!H25+'Series 21-27'!H4</f>
        <v>0</v>
      </c>
      <c r="I30" s="7">
        <f>'Series 17-20'!I25+'Series 21-27'!I4</f>
        <v>6</v>
      </c>
      <c r="J30" s="9">
        <f t="shared" si="10"/>
        <v>67</v>
      </c>
      <c r="K30" s="7">
        <f>'Series 17-20'!K25+'Series 21-27'!K4</f>
        <v>9</v>
      </c>
      <c r="L30" s="7">
        <f>'Series 17-20'!L25+'Series 21-27'!L4</f>
        <v>42</v>
      </c>
      <c r="M30" s="7">
        <f>'Series 17-20'!M25+'Series 21-27'!M4</f>
        <v>0</v>
      </c>
      <c r="N30" s="7">
        <f>'Series 17-20'!N25+'Series 21-27'!N4</f>
        <v>0</v>
      </c>
      <c r="O30" s="7">
        <f>'Series 17-20'!O25+'Series 21-27'!O4</f>
        <v>8</v>
      </c>
      <c r="P30" s="7">
        <f>'Series 17-20'!P25+'Series 21-27'!P4</f>
        <v>3</v>
      </c>
      <c r="Q30" s="7">
        <f>'Series 17-20'!Q25+'Series 21-27'!Q4</f>
        <v>0</v>
      </c>
      <c r="R30" s="7">
        <f>'Series 17-20'!R25+'Series 21-27'!R4</f>
        <v>0</v>
      </c>
      <c r="S30" s="10">
        <f>IF(C30=0,0,D30/C30)</f>
        <v>0.2348993288590604</v>
      </c>
      <c r="T30" s="10">
        <f>IF(C30=0,0,J30/C30)</f>
        <v>0.44966442953020136</v>
      </c>
      <c r="U30" s="11">
        <f t="shared" ref="U30:U50" si="13">IF(C30=0,0,(D30+K30)/(C30+K30+N30))</f>
        <v>0.27848101265822783</v>
      </c>
      <c r="V30" s="12"/>
    </row>
    <row r="31" spans="1:22" ht="15" customHeight="1" x14ac:dyDescent="0.2">
      <c r="A31" s="6" t="s">
        <v>26</v>
      </c>
      <c r="B31" s="7">
        <f>'Series 17-20'!B26+'Series 21-27'!B5</f>
        <v>67</v>
      </c>
      <c r="C31" s="7">
        <f>'Series 17-20'!C26+'Series 21-27'!C5</f>
        <v>117</v>
      </c>
      <c r="D31" s="7">
        <f>'Series 17-20'!D26+'Series 21-27'!D5</f>
        <v>26</v>
      </c>
      <c r="E31" s="7">
        <f>'Series 17-20'!E26+'Series 21-27'!E5</f>
        <v>14</v>
      </c>
      <c r="F31" s="7">
        <f>'Series 17-20'!F26+'Series 21-27'!F5</f>
        <v>15</v>
      </c>
      <c r="G31" s="7">
        <f>'Series 17-20'!G26+'Series 21-27'!G5</f>
        <v>4</v>
      </c>
      <c r="H31" s="7">
        <f>'Series 17-20'!H26+'Series 21-27'!H5</f>
        <v>1</v>
      </c>
      <c r="I31" s="7">
        <f>'Series 17-20'!I26+'Series 21-27'!I5</f>
        <v>1</v>
      </c>
      <c r="J31" s="9">
        <f t="shared" si="10"/>
        <v>35</v>
      </c>
      <c r="K31" s="7">
        <f>'Series 17-20'!K26+'Series 21-27'!K5</f>
        <v>22</v>
      </c>
      <c r="L31" s="7">
        <f>'Series 17-20'!L26+'Series 21-27'!L5</f>
        <v>30</v>
      </c>
      <c r="M31" s="7">
        <f>'Series 17-20'!M26+'Series 21-27'!M5</f>
        <v>0</v>
      </c>
      <c r="N31" s="7">
        <f>'Series 17-20'!N26+'Series 21-27'!N5</f>
        <v>0</v>
      </c>
      <c r="O31" s="7">
        <f>'Series 17-20'!O26+'Series 21-27'!O5</f>
        <v>7</v>
      </c>
      <c r="P31" s="7">
        <f>'Series 17-20'!P26+'Series 21-27'!P5</f>
        <v>0</v>
      </c>
      <c r="Q31" s="7">
        <f>'Series 17-20'!Q26+'Series 21-27'!Q5</f>
        <v>0</v>
      </c>
      <c r="R31" s="7">
        <f>'Series 17-20'!R26+'Series 21-27'!R5</f>
        <v>0</v>
      </c>
      <c r="S31" s="10">
        <f t="shared" ref="S31:S40" si="14">IF(C31=0,0,D31/C31)</f>
        <v>0.22222222222222221</v>
      </c>
      <c r="T31" s="10">
        <f t="shared" ref="T31:T40" si="15">IF(C31=0,0,J31/C31)</f>
        <v>0.29914529914529914</v>
      </c>
      <c r="U31" s="11">
        <f t="shared" si="13"/>
        <v>0.34532374100719426</v>
      </c>
      <c r="V31" s="12"/>
    </row>
    <row r="32" spans="1:22" ht="15" customHeight="1" x14ac:dyDescent="0.2">
      <c r="A32" s="6" t="s">
        <v>36</v>
      </c>
      <c r="B32" s="7">
        <f>'Series 17-20'!B27+'Series 21-27'!B6</f>
        <v>73</v>
      </c>
      <c r="C32" s="7">
        <f>'Series 17-20'!C27+'Series 21-27'!C6</f>
        <v>185</v>
      </c>
      <c r="D32" s="7">
        <f>'Series 17-20'!D27+'Series 21-27'!D6</f>
        <v>43</v>
      </c>
      <c r="E32" s="7">
        <f>'Series 17-20'!E27+'Series 21-27'!E6</f>
        <v>21</v>
      </c>
      <c r="F32" s="7">
        <f>'Series 17-20'!F27+'Series 21-27'!F6</f>
        <v>29</v>
      </c>
      <c r="G32" s="7">
        <f>'Series 17-20'!G27+'Series 21-27'!G6</f>
        <v>11</v>
      </c>
      <c r="H32" s="7">
        <f>'Series 17-20'!H27+'Series 21-27'!H6</f>
        <v>1</v>
      </c>
      <c r="I32" s="7">
        <f>'Series 17-20'!I27+'Series 21-27'!I6</f>
        <v>8</v>
      </c>
      <c r="J32" s="9">
        <f>D32+G32+2*H32+3*I32</f>
        <v>80</v>
      </c>
      <c r="K32" s="7">
        <f>'Series 17-20'!K27+'Series 21-27'!K6</f>
        <v>25</v>
      </c>
      <c r="L32" s="7">
        <f>'Series 17-20'!L27+'Series 21-27'!L6</f>
        <v>52</v>
      </c>
      <c r="M32" s="7">
        <f>'Series 17-20'!M27+'Series 21-27'!M6</f>
        <v>0</v>
      </c>
      <c r="N32" s="7">
        <f>'Series 17-20'!N27+'Series 21-27'!N6</f>
        <v>2</v>
      </c>
      <c r="O32" s="7">
        <f>'Series 17-20'!O27+'Series 21-27'!O6</f>
        <v>6</v>
      </c>
      <c r="P32" s="7">
        <f>'Series 17-20'!P27+'Series 21-27'!P6</f>
        <v>9</v>
      </c>
      <c r="Q32" s="7">
        <f>'Series 17-20'!Q27+'Series 21-27'!Q6</f>
        <v>0</v>
      </c>
      <c r="R32" s="7">
        <f>'Series 17-20'!R27+'Series 21-27'!R6</f>
        <v>0</v>
      </c>
      <c r="S32" s="10">
        <f t="shared" si="14"/>
        <v>0.23243243243243245</v>
      </c>
      <c r="T32" s="10">
        <f t="shared" si="15"/>
        <v>0.43243243243243246</v>
      </c>
      <c r="U32" s="11">
        <f t="shared" si="13"/>
        <v>0.32075471698113206</v>
      </c>
      <c r="V32" s="12"/>
    </row>
    <row r="33" spans="1:22" ht="15" customHeight="1" x14ac:dyDescent="0.2">
      <c r="A33" s="6" t="s">
        <v>19</v>
      </c>
      <c r="B33" s="7">
        <f>'Series 17-20'!B28+'Series 21-27'!B7</f>
        <v>126</v>
      </c>
      <c r="C33" s="7">
        <f>'Series 17-20'!C28+'Series 21-27'!C7</f>
        <v>531</v>
      </c>
      <c r="D33" s="7">
        <f>'Series 17-20'!D28+'Series 21-27'!D7</f>
        <v>138</v>
      </c>
      <c r="E33" s="7">
        <f>'Series 17-20'!E28+'Series 21-27'!E7</f>
        <v>60</v>
      </c>
      <c r="F33" s="7">
        <f>'Series 17-20'!F28+'Series 21-27'!F7</f>
        <v>35</v>
      </c>
      <c r="G33" s="7">
        <f>'Series 17-20'!G28+'Series 21-27'!G7</f>
        <v>15</v>
      </c>
      <c r="H33" s="7">
        <f>'Series 17-20'!H28+'Series 21-27'!H7</f>
        <v>8</v>
      </c>
      <c r="I33" s="7">
        <f>'Series 17-20'!I28+'Series 21-27'!I7</f>
        <v>2</v>
      </c>
      <c r="J33" s="9">
        <f t="shared" ref="J33:J50" si="16">D33+G33+2*H33+3*I33</f>
        <v>175</v>
      </c>
      <c r="K33" s="7">
        <f>'Series 17-20'!K28+'Series 21-27'!K7</f>
        <v>31</v>
      </c>
      <c r="L33" s="7">
        <f>'Series 17-20'!L28+'Series 21-27'!L7</f>
        <v>89</v>
      </c>
      <c r="M33" s="7">
        <f>'Series 17-20'!M28+'Series 21-27'!M7</f>
        <v>3</v>
      </c>
      <c r="N33" s="7">
        <f>'Series 17-20'!N28+'Series 21-27'!N7</f>
        <v>2</v>
      </c>
      <c r="O33" s="7">
        <f>'Series 17-20'!O28+'Series 21-27'!O7</f>
        <v>13</v>
      </c>
      <c r="P33" s="7">
        <f>'Series 17-20'!P28+'Series 21-27'!P7</f>
        <v>15</v>
      </c>
      <c r="Q33" s="7">
        <f>'Series 17-20'!Q28+'Series 21-27'!Q7</f>
        <v>31</v>
      </c>
      <c r="R33" s="7">
        <f>'Series 17-20'!R28+'Series 21-27'!R7</f>
        <v>2</v>
      </c>
      <c r="S33" s="10">
        <f t="shared" si="14"/>
        <v>0.25988700564971751</v>
      </c>
      <c r="T33" s="10">
        <f t="shared" si="15"/>
        <v>0.3295668549905838</v>
      </c>
      <c r="U33" s="11">
        <f t="shared" si="13"/>
        <v>0.299645390070922</v>
      </c>
      <c r="V33" s="12"/>
    </row>
    <row r="34" spans="1:22" ht="15" customHeight="1" x14ac:dyDescent="0.2">
      <c r="A34" s="6" t="s">
        <v>33</v>
      </c>
      <c r="B34" s="7">
        <f>'Series 17-20'!B29+'Series 21-27'!B8</f>
        <v>99</v>
      </c>
      <c r="C34" s="7">
        <f>'Series 17-20'!C29+'Series 21-27'!C8</f>
        <v>219</v>
      </c>
      <c r="D34" s="7">
        <f>'Series 17-20'!D29+'Series 21-27'!D8</f>
        <v>64</v>
      </c>
      <c r="E34" s="7">
        <f>'Series 17-20'!E29+'Series 21-27'!E8</f>
        <v>25</v>
      </c>
      <c r="F34" s="7">
        <f>'Series 17-20'!F29+'Series 21-27'!F8</f>
        <v>13</v>
      </c>
      <c r="G34" s="7">
        <f>'Series 17-20'!G29+'Series 21-27'!G8</f>
        <v>6</v>
      </c>
      <c r="H34" s="7">
        <f>'Series 17-20'!H29+'Series 21-27'!H8</f>
        <v>0</v>
      </c>
      <c r="I34" s="7">
        <f>'Series 17-20'!I29+'Series 21-27'!I8</f>
        <v>4</v>
      </c>
      <c r="J34" s="9">
        <f t="shared" si="16"/>
        <v>82</v>
      </c>
      <c r="K34" s="7">
        <f>'Series 17-20'!K29+'Series 21-27'!K8</f>
        <v>34</v>
      </c>
      <c r="L34" s="7">
        <f>'Series 17-20'!L29+'Series 21-27'!L8</f>
        <v>71</v>
      </c>
      <c r="M34" s="7">
        <f>'Series 17-20'!M29+'Series 21-27'!M8</f>
        <v>1</v>
      </c>
      <c r="N34" s="7">
        <f>'Series 17-20'!N29+'Series 21-27'!N8</f>
        <v>0</v>
      </c>
      <c r="O34" s="7">
        <f>'Series 17-20'!O29+'Series 21-27'!O8</f>
        <v>1</v>
      </c>
      <c r="P34" s="7">
        <f>'Series 17-20'!P29+'Series 21-27'!P8</f>
        <v>5</v>
      </c>
      <c r="Q34" s="7">
        <f>'Series 17-20'!Q29+'Series 21-27'!Q8</f>
        <v>3</v>
      </c>
      <c r="R34" s="7">
        <f>'Series 17-20'!R29+'Series 21-27'!R8</f>
        <v>1</v>
      </c>
      <c r="S34" s="10">
        <f t="shared" si="14"/>
        <v>0.29223744292237441</v>
      </c>
      <c r="T34" s="10">
        <f t="shared" si="15"/>
        <v>0.37442922374429222</v>
      </c>
      <c r="U34" s="11">
        <f t="shared" si="13"/>
        <v>0.38735177865612647</v>
      </c>
      <c r="V34" s="12"/>
    </row>
    <row r="35" spans="1:22" ht="15" customHeight="1" x14ac:dyDescent="0.2">
      <c r="A35" s="6" t="s">
        <v>35</v>
      </c>
      <c r="B35" s="7">
        <f>'Series 17-20'!B30+'Series 21-27'!B9</f>
        <v>118</v>
      </c>
      <c r="C35" s="7">
        <f>'Series 17-20'!C30+'Series 21-27'!C9</f>
        <v>353</v>
      </c>
      <c r="D35" s="7">
        <f>'Series 17-20'!D30+'Series 21-27'!D9</f>
        <v>82</v>
      </c>
      <c r="E35" s="7">
        <f>'Series 17-20'!E30+'Series 21-27'!E9</f>
        <v>35</v>
      </c>
      <c r="F35" s="7">
        <f>'Series 17-20'!F30+'Series 21-27'!F9</f>
        <v>38</v>
      </c>
      <c r="G35" s="7">
        <f>'Series 17-20'!G30+'Series 21-27'!G9</f>
        <v>20</v>
      </c>
      <c r="H35" s="7">
        <f>'Series 17-20'!H30+'Series 21-27'!H9</f>
        <v>3</v>
      </c>
      <c r="I35" s="7">
        <f>'Series 17-20'!I30+'Series 21-27'!I9</f>
        <v>4</v>
      </c>
      <c r="J35" s="9">
        <f t="shared" si="16"/>
        <v>120</v>
      </c>
      <c r="K35" s="7">
        <f>'Series 17-20'!K30+'Series 21-27'!K9</f>
        <v>49</v>
      </c>
      <c r="L35" s="7">
        <f>'Series 17-20'!L30+'Series 21-27'!L9</f>
        <v>92</v>
      </c>
      <c r="M35" s="7">
        <f>'Series 17-20'!M30+'Series 21-27'!M9</f>
        <v>0</v>
      </c>
      <c r="N35" s="7">
        <f>'Series 17-20'!N30+'Series 21-27'!N9</f>
        <v>2</v>
      </c>
      <c r="O35" s="7">
        <f>'Series 17-20'!O30+'Series 21-27'!O9</f>
        <v>8</v>
      </c>
      <c r="P35" s="7">
        <f>'Series 17-20'!P30+'Series 21-27'!P9</f>
        <v>9</v>
      </c>
      <c r="Q35" s="7">
        <f>'Series 17-20'!Q30+'Series 21-27'!Q9</f>
        <v>0</v>
      </c>
      <c r="R35" s="7">
        <f>'Series 17-20'!R30+'Series 21-27'!R9</f>
        <v>0</v>
      </c>
      <c r="S35" s="10">
        <f t="shared" si="14"/>
        <v>0.23229461756373937</v>
      </c>
      <c r="T35" s="10">
        <f t="shared" si="15"/>
        <v>0.33994334277620397</v>
      </c>
      <c r="U35" s="11">
        <f t="shared" si="13"/>
        <v>0.32425742574257427</v>
      </c>
      <c r="V35" s="12"/>
    </row>
    <row r="36" spans="1:22" ht="15" customHeight="1" x14ac:dyDescent="0.2">
      <c r="A36" s="6" t="s">
        <v>27</v>
      </c>
      <c r="B36" s="7">
        <f>'Series 17-20'!B31+'Series 21-27'!B10</f>
        <v>91</v>
      </c>
      <c r="C36" s="7">
        <f>'Series 17-20'!C31+'Series 21-27'!C10</f>
        <v>225</v>
      </c>
      <c r="D36" s="7">
        <f>'Series 17-20'!D31+'Series 21-27'!D10</f>
        <v>53</v>
      </c>
      <c r="E36" s="7">
        <f>'Series 17-20'!E31+'Series 21-27'!E10</f>
        <v>26</v>
      </c>
      <c r="F36" s="7">
        <f>'Series 17-20'!F31+'Series 21-27'!F10</f>
        <v>36</v>
      </c>
      <c r="G36" s="7">
        <f>'Series 17-20'!G31+'Series 21-27'!G10</f>
        <v>14</v>
      </c>
      <c r="H36" s="7">
        <f>'Series 17-20'!H31+'Series 21-27'!H10</f>
        <v>0</v>
      </c>
      <c r="I36" s="7">
        <f>'Series 17-20'!I31+'Series 21-27'!I10</f>
        <v>12</v>
      </c>
      <c r="J36" s="9">
        <f t="shared" si="16"/>
        <v>103</v>
      </c>
      <c r="K36" s="7">
        <f>'Series 17-20'!K31+'Series 21-27'!K10</f>
        <v>11</v>
      </c>
      <c r="L36" s="7">
        <f>'Series 17-20'!L31+'Series 21-27'!L10</f>
        <v>40</v>
      </c>
      <c r="M36" s="7">
        <f>'Series 17-20'!M31+'Series 21-27'!M10</f>
        <v>0</v>
      </c>
      <c r="N36" s="7">
        <f>'Series 17-20'!N31+'Series 21-27'!N10</f>
        <v>3</v>
      </c>
      <c r="O36" s="7">
        <f>'Series 17-20'!O31+'Series 21-27'!O10</f>
        <v>14</v>
      </c>
      <c r="P36" s="7">
        <f>'Series 17-20'!P31+'Series 21-27'!P10</f>
        <v>1</v>
      </c>
      <c r="Q36" s="7">
        <f>'Series 17-20'!Q31+'Series 21-27'!Q10</f>
        <v>0</v>
      </c>
      <c r="R36" s="7">
        <f>'Series 17-20'!R31+'Series 21-27'!R10</f>
        <v>0</v>
      </c>
      <c r="S36" s="10">
        <f t="shared" si="14"/>
        <v>0.23555555555555555</v>
      </c>
      <c r="T36" s="10">
        <f t="shared" si="15"/>
        <v>0.45777777777777778</v>
      </c>
      <c r="U36" s="11">
        <f t="shared" si="13"/>
        <v>0.26778242677824265</v>
      </c>
      <c r="V36" s="12"/>
    </row>
    <row r="37" spans="1:22" ht="15" customHeight="1" x14ac:dyDescent="0.2">
      <c r="A37" s="6" t="s">
        <v>29</v>
      </c>
      <c r="B37" s="7">
        <f>'Series 17-20'!B32+'Series 21-27'!B11</f>
        <v>115</v>
      </c>
      <c r="C37" s="7">
        <f>'Series 17-20'!C32+'Series 21-27'!C11</f>
        <v>377</v>
      </c>
      <c r="D37" s="7">
        <f>'Series 17-20'!D32+'Series 21-27'!D11</f>
        <v>78</v>
      </c>
      <c r="E37" s="7">
        <f>'Series 17-20'!E32+'Series 21-27'!E11</f>
        <v>30</v>
      </c>
      <c r="F37" s="7">
        <f>'Series 17-20'!F32+'Series 21-27'!F11</f>
        <v>28</v>
      </c>
      <c r="G37" s="7">
        <f>'Series 17-20'!G32+'Series 21-27'!G11</f>
        <v>15</v>
      </c>
      <c r="H37" s="7">
        <f>'Series 17-20'!H32+'Series 21-27'!H11</f>
        <v>0</v>
      </c>
      <c r="I37" s="7">
        <f>'Series 17-20'!I32+'Series 21-27'!I11</f>
        <v>3</v>
      </c>
      <c r="J37" s="9">
        <f t="shared" si="16"/>
        <v>102</v>
      </c>
      <c r="K37" s="7">
        <f>'Series 17-20'!K32+'Series 21-27'!K11</f>
        <v>32</v>
      </c>
      <c r="L37" s="7">
        <f>'Series 17-20'!L32+'Series 21-27'!L11</f>
        <v>101</v>
      </c>
      <c r="M37" s="7">
        <f>'Series 17-20'!M32+'Series 21-27'!M11</f>
        <v>0</v>
      </c>
      <c r="N37" s="7">
        <f>'Series 17-20'!N32+'Series 21-27'!N11</f>
        <v>2</v>
      </c>
      <c r="O37" s="7">
        <f>'Series 17-20'!O32+'Series 21-27'!O11</f>
        <v>8</v>
      </c>
      <c r="P37" s="7">
        <f>'Series 17-20'!P32+'Series 21-27'!P11</f>
        <v>13</v>
      </c>
      <c r="Q37" s="7">
        <f>'Series 17-20'!Q32+'Series 21-27'!Q11</f>
        <v>1</v>
      </c>
      <c r="R37" s="7">
        <f>'Series 17-20'!R32+'Series 21-27'!R11</f>
        <v>0</v>
      </c>
      <c r="S37" s="10">
        <f t="shared" si="14"/>
        <v>0.20689655172413793</v>
      </c>
      <c r="T37" s="10">
        <f t="shared" si="15"/>
        <v>0.27055702917771884</v>
      </c>
      <c r="U37" s="11">
        <f t="shared" si="13"/>
        <v>0.26763990267639903</v>
      </c>
      <c r="V37" s="12"/>
    </row>
    <row r="38" spans="1:22" ht="15" customHeight="1" x14ac:dyDescent="0.2">
      <c r="A38" s="6" t="s">
        <v>30</v>
      </c>
      <c r="B38" s="7">
        <f>'Series 17-20'!B33+'Series 21-27'!B12</f>
        <v>86</v>
      </c>
      <c r="C38" s="7">
        <f>'Series 17-20'!C33+'Series 21-27'!C12</f>
        <v>193</v>
      </c>
      <c r="D38" s="7">
        <f>'Series 17-20'!D33+'Series 21-27'!D12</f>
        <v>45</v>
      </c>
      <c r="E38" s="7">
        <f>'Series 17-20'!E33+'Series 21-27'!E12</f>
        <v>28</v>
      </c>
      <c r="F38" s="7">
        <f>'Series 17-20'!F33+'Series 21-27'!F12</f>
        <v>31</v>
      </c>
      <c r="G38" s="7">
        <f>'Series 17-20'!G33+'Series 21-27'!G12</f>
        <v>14</v>
      </c>
      <c r="H38" s="7">
        <f>'Series 17-20'!H33+'Series 21-27'!H12</f>
        <v>0</v>
      </c>
      <c r="I38" s="7">
        <f>'Series 17-20'!I33+'Series 21-27'!I12</f>
        <v>14</v>
      </c>
      <c r="J38" s="9">
        <f t="shared" si="16"/>
        <v>101</v>
      </c>
      <c r="K38" s="7">
        <f>'Series 17-20'!K33+'Series 21-27'!K12</f>
        <v>21</v>
      </c>
      <c r="L38" s="7">
        <f>'Series 17-20'!L33+'Series 21-27'!L12</f>
        <v>76</v>
      </c>
      <c r="M38" s="7">
        <f>'Series 17-20'!M33+'Series 21-27'!M12</f>
        <v>1</v>
      </c>
      <c r="N38" s="7">
        <f>'Series 17-20'!N33+'Series 21-27'!N12</f>
        <v>1</v>
      </c>
      <c r="O38" s="7">
        <f>'Series 17-20'!O33+'Series 21-27'!O12</f>
        <v>3</v>
      </c>
      <c r="P38" s="7">
        <f>'Series 17-20'!P33+'Series 21-27'!P12</f>
        <v>2</v>
      </c>
      <c r="Q38" s="7">
        <f>'Series 17-20'!Q33+'Series 21-27'!Q12</f>
        <v>10</v>
      </c>
      <c r="R38" s="7">
        <f>'Series 17-20'!R33+'Series 21-27'!R12</f>
        <v>3</v>
      </c>
      <c r="S38" s="10">
        <f t="shared" si="14"/>
        <v>0.23316062176165803</v>
      </c>
      <c r="T38" s="10">
        <f t="shared" si="15"/>
        <v>0.52331606217616577</v>
      </c>
      <c r="U38" s="11">
        <f t="shared" si="13"/>
        <v>0.30697674418604654</v>
      </c>
      <c r="V38" s="12"/>
    </row>
    <row r="39" spans="1:22" ht="15" customHeight="1" x14ac:dyDescent="0.2">
      <c r="A39" s="6" t="s">
        <v>28</v>
      </c>
      <c r="B39" s="7">
        <f>'Series 17-20'!B34+'Series 21-27'!B13</f>
        <v>119</v>
      </c>
      <c r="C39" s="7">
        <f>'Series 17-20'!C34+'Series 21-27'!C13</f>
        <v>392</v>
      </c>
      <c r="D39" s="7">
        <f>'Series 17-20'!D34+'Series 21-27'!D13</f>
        <v>109</v>
      </c>
      <c r="E39" s="7">
        <f>'Series 17-20'!E34+'Series 21-27'!E13</f>
        <v>55</v>
      </c>
      <c r="F39" s="7">
        <f>'Series 17-20'!F34+'Series 21-27'!F13</f>
        <v>39</v>
      </c>
      <c r="G39" s="7">
        <f>'Series 17-20'!G34+'Series 21-27'!G13</f>
        <v>17</v>
      </c>
      <c r="H39" s="7">
        <f>'Series 17-20'!H34+'Series 21-27'!H13</f>
        <v>2</v>
      </c>
      <c r="I39" s="7">
        <f>'Series 17-20'!I34+'Series 21-27'!I13</f>
        <v>17</v>
      </c>
      <c r="J39" s="9">
        <f t="shared" si="16"/>
        <v>181</v>
      </c>
      <c r="K39" s="7">
        <f>'Series 17-20'!K34+'Series 21-27'!K13</f>
        <v>65</v>
      </c>
      <c r="L39" s="7">
        <f>'Series 17-20'!L34+'Series 21-27'!L13</f>
        <v>105</v>
      </c>
      <c r="M39" s="7">
        <f>'Series 17-20'!M34+'Series 21-27'!M13</f>
        <v>0</v>
      </c>
      <c r="N39" s="7">
        <f>'Series 17-20'!N34+'Series 21-27'!N13</f>
        <v>0</v>
      </c>
      <c r="O39" s="7">
        <f>'Series 17-20'!O34+'Series 21-27'!O13</f>
        <v>8</v>
      </c>
      <c r="P39" s="7">
        <f>'Series 17-20'!P34+'Series 21-27'!P13</f>
        <v>0</v>
      </c>
      <c r="Q39" s="7">
        <f>'Series 17-20'!Q34+'Series 21-27'!Q13</f>
        <v>11</v>
      </c>
      <c r="R39" s="7">
        <f>'Series 17-20'!R34+'Series 21-27'!R13</f>
        <v>6</v>
      </c>
      <c r="S39" s="10">
        <f t="shared" si="14"/>
        <v>0.27806122448979592</v>
      </c>
      <c r="T39" s="10">
        <f t="shared" si="15"/>
        <v>0.46173469387755101</v>
      </c>
      <c r="U39" s="11">
        <f t="shared" si="13"/>
        <v>0.38074398249452956</v>
      </c>
      <c r="V39" s="12"/>
    </row>
    <row r="40" spans="1:22" ht="15" customHeight="1" x14ac:dyDescent="0.2">
      <c r="A40" s="6" t="s">
        <v>34</v>
      </c>
      <c r="B40" s="7">
        <f>'Series 17-20'!B35+'Series 21-27'!B14</f>
        <v>94</v>
      </c>
      <c r="C40" s="7">
        <f>'Series 17-20'!C35+'Series 21-27'!C14</f>
        <v>135</v>
      </c>
      <c r="D40" s="7">
        <f>'Series 17-20'!D35+'Series 21-27'!D14</f>
        <v>35</v>
      </c>
      <c r="E40" s="7">
        <f>'Series 17-20'!E35+'Series 21-27'!E14</f>
        <v>18</v>
      </c>
      <c r="F40" s="7">
        <f>'Series 17-20'!F35+'Series 21-27'!F14</f>
        <v>5</v>
      </c>
      <c r="G40" s="7">
        <f>'Series 17-20'!G35+'Series 21-27'!G14</f>
        <v>4</v>
      </c>
      <c r="H40" s="7">
        <f>'Series 17-20'!H35+'Series 21-27'!H14</f>
        <v>1</v>
      </c>
      <c r="I40" s="7">
        <f>'Series 17-20'!I35+'Series 21-27'!I14</f>
        <v>2</v>
      </c>
      <c r="J40" s="9">
        <f t="shared" si="16"/>
        <v>47</v>
      </c>
      <c r="K40" s="7">
        <f>'Series 17-20'!K35+'Series 21-27'!K14</f>
        <v>17</v>
      </c>
      <c r="L40" s="7">
        <f>'Series 17-20'!L35+'Series 21-27'!L14</f>
        <v>31</v>
      </c>
      <c r="M40" s="7">
        <f>'Series 17-20'!M35+'Series 21-27'!M14</f>
        <v>0</v>
      </c>
      <c r="N40" s="7">
        <f>'Series 17-20'!N35+'Series 21-27'!N14</f>
        <v>0</v>
      </c>
      <c r="O40" s="7">
        <f>'Series 17-20'!O35+'Series 21-27'!O14</f>
        <v>4</v>
      </c>
      <c r="P40" s="7">
        <f>'Series 17-20'!P35+'Series 21-27'!P14</f>
        <v>0</v>
      </c>
      <c r="Q40" s="7">
        <f>'Series 17-20'!Q35+'Series 21-27'!Q14</f>
        <v>1</v>
      </c>
      <c r="R40" s="7">
        <f>'Series 17-20'!R35+'Series 21-27'!R14</f>
        <v>0</v>
      </c>
      <c r="S40" s="10">
        <f t="shared" si="14"/>
        <v>0.25925925925925924</v>
      </c>
      <c r="T40" s="10">
        <f t="shared" si="15"/>
        <v>0.34814814814814815</v>
      </c>
      <c r="U40" s="11">
        <f t="shared" si="13"/>
        <v>0.34210526315789475</v>
      </c>
      <c r="V40" s="12"/>
    </row>
    <row r="41" spans="1:22" ht="15" customHeight="1" x14ac:dyDescent="0.2">
      <c r="A41" s="6" t="s">
        <v>20</v>
      </c>
      <c r="B41" s="7">
        <f>'Series 17-20'!B36+'Series 21-27'!B15</f>
        <v>109</v>
      </c>
      <c r="C41" s="7">
        <f>'Series 17-20'!C36+'Series 21-27'!C15</f>
        <v>299</v>
      </c>
      <c r="D41" s="7">
        <f>'Series 17-20'!D36+'Series 21-27'!D15</f>
        <v>67</v>
      </c>
      <c r="E41" s="7">
        <f>'Series 17-20'!E36+'Series 21-27'!E15</f>
        <v>33</v>
      </c>
      <c r="F41" s="7">
        <f>'Series 17-20'!F36+'Series 21-27'!F15</f>
        <v>36</v>
      </c>
      <c r="G41" s="7">
        <f>'Series 17-20'!G36+'Series 21-27'!G15</f>
        <v>25</v>
      </c>
      <c r="H41" s="7">
        <f>'Series 17-20'!H36+'Series 21-27'!H15</f>
        <v>2</v>
      </c>
      <c r="I41" s="7">
        <f>'Series 17-20'!I36+'Series 21-27'!I15</f>
        <v>7</v>
      </c>
      <c r="J41" s="9">
        <f t="shared" si="16"/>
        <v>117</v>
      </c>
      <c r="K41" s="7">
        <f>'Series 17-20'!K36+'Series 21-27'!K15</f>
        <v>34</v>
      </c>
      <c r="L41" s="7">
        <f>'Series 17-20'!L36+'Series 21-27'!L15</f>
        <v>84</v>
      </c>
      <c r="M41" s="7">
        <f>'Series 17-20'!M36+'Series 21-27'!M15</f>
        <v>0</v>
      </c>
      <c r="N41" s="7">
        <f>'Series 17-20'!N36+'Series 21-27'!N15</f>
        <v>0</v>
      </c>
      <c r="O41" s="7">
        <f>'Series 17-20'!O36+'Series 21-27'!O15</f>
        <v>7</v>
      </c>
      <c r="P41" s="7">
        <f>'Series 17-20'!P36+'Series 21-27'!P15</f>
        <v>7</v>
      </c>
      <c r="Q41" s="7">
        <f>'Series 17-20'!Q36+'Series 21-27'!Q15</f>
        <v>6</v>
      </c>
      <c r="R41" s="7">
        <f>'Series 17-20'!R36+'Series 21-27'!R15</f>
        <v>6</v>
      </c>
      <c r="S41" s="10">
        <f>IF(C41=0,0,D41/C41)</f>
        <v>0.22408026755852842</v>
      </c>
      <c r="T41" s="10">
        <f>IF(C41=0,0,J41/C41)</f>
        <v>0.39130434782608697</v>
      </c>
      <c r="U41" s="11">
        <f t="shared" si="13"/>
        <v>0.3033033033033033</v>
      </c>
      <c r="V41" s="12"/>
    </row>
    <row r="42" spans="1:22" ht="15" customHeight="1" x14ac:dyDescent="0.2">
      <c r="A42" s="6" t="s">
        <v>21</v>
      </c>
      <c r="B42" s="7">
        <f>'Series 17-20'!B37+'Series 21-27'!B16</f>
        <v>127</v>
      </c>
      <c r="C42" s="7">
        <f>'Series 17-20'!C37+'Series 21-27'!C16</f>
        <v>499</v>
      </c>
      <c r="D42" s="7">
        <f>'Series 17-20'!D37+'Series 21-27'!D16</f>
        <v>129</v>
      </c>
      <c r="E42" s="7">
        <f>'Series 17-20'!E37+'Series 21-27'!E16</f>
        <v>82</v>
      </c>
      <c r="F42" s="7">
        <f>'Series 17-20'!F37+'Series 21-27'!F16</f>
        <v>88</v>
      </c>
      <c r="G42" s="7">
        <f>'Series 17-20'!G37+'Series 21-27'!G16</f>
        <v>38</v>
      </c>
      <c r="H42" s="7">
        <f>'Series 17-20'!H37+'Series 21-27'!H16</f>
        <v>0</v>
      </c>
      <c r="I42" s="7">
        <f>'Series 17-20'!I37+'Series 21-27'!I16</f>
        <v>38</v>
      </c>
      <c r="J42" s="9">
        <f t="shared" si="16"/>
        <v>281</v>
      </c>
      <c r="K42" s="7">
        <f>'Series 17-20'!K37+'Series 21-27'!K16</f>
        <v>71</v>
      </c>
      <c r="L42" s="7">
        <f>'Series 17-20'!L37+'Series 21-27'!L16</f>
        <v>132</v>
      </c>
      <c r="M42" s="7">
        <f>'Series 17-20'!M37+'Series 21-27'!M16</f>
        <v>0</v>
      </c>
      <c r="N42" s="7">
        <f>'Series 17-20'!N37+'Series 21-27'!N16</f>
        <v>3</v>
      </c>
      <c r="O42" s="7">
        <f>'Series 17-20'!O37+'Series 21-27'!O16</f>
        <v>15</v>
      </c>
      <c r="P42" s="7">
        <f>'Series 17-20'!P37+'Series 21-27'!P16</f>
        <v>3</v>
      </c>
      <c r="Q42" s="7">
        <f>'Series 17-20'!Q37+'Series 21-27'!Q16</f>
        <v>1</v>
      </c>
      <c r="R42" s="7">
        <f>'Series 17-20'!R37+'Series 21-27'!R16</f>
        <v>0</v>
      </c>
      <c r="S42" s="10">
        <f t="shared" ref="S42:S44" si="17">IF(C42=0,0,D42/C42)</f>
        <v>0.25851703406813625</v>
      </c>
      <c r="T42" s="10">
        <f t="shared" ref="T42:T44" si="18">IF(C42=0,0,J42/C42)</f>
        <v>0.56312625250501003</v>
      </c>
      <c r="U42" s="11">
        <f t="shared" si="13"/>
        <v>0.34904013961605584</v>
      </c>
      <c r="V42" s="12"/>
    </row>
    <row r="43" spans="1:22" ht="15" customHeight="1" x14ac:dyDescent="0.2">
      <c r="A43" s="13" t="s">
        <v>40</v>
      </c>
      <c r="B43" s="7">
        <f>'Series 17-20'!B38+'Series 21-27'!B17</f>
        <v>38</v>
      </c>
      <c r="C43" s="7">
        <f>'Series 17-20'!C38+'Series 21-27'!C17</f>
        <v>64</v>
      </c>
      <c r="D43" s="7">
        <f>'Series 17-20'!D38+'Series 21-27'!D17</f>
        <v>23</v>
      </c>
      <c r="E43" s="7">
        <f>'Series 17-20'!E38+'Series 21-27'!E17</f>
        <v>6</v>
      </c>
      <c r="F43" s="7">
        <f>'Series 17-20'!F38+'Series 21-27'!F17</f>
        <v>4</v>
      </c>
      <c r="G43" s="7">
        <f>'Series 17-20'!G38+'Series 21-27'!G17</f>
        <v>9</v>
      </c>
      <c r="H43" s="7">
        <f>'Series 17-20'!H38+'Series 21-27'!H17</f>
        <v>0</v>
      </c>
      <c r="I43" s="7">
        <f>'Series 17-20'!I38+'Series 21-27'!I17</f>
        <v>0</v>
      </c>
      <c r="J43" s="9">
        <f t="shared" si="16"/>
        <v>32</v>
      </c>
      <c r="K43" s="7">
        <f>'Series 17-20'!K38+'Series 21-27'!K17</f>
        <v>12</v>
      </c>
      <c r="L43" s="7">
        <f>'Series 17-20'!L38+'Series 21-27'!L17</f>
        <v>10</v>
      </c>
      <c r="M43" s="7">
        <f>'Series 17-20'!M38+'Series 21-27'!M17</f>
        <v>0</v>
      </c>
      <c r="N43" s="7">
        <f>'Series 17-20'!N38+'Series 21-27'!N17</f>
        <v>0</v>
      </c>
      <c r="O43" s="7">
        <f>'Series 17-20'!O38+'Series 21-27'!O17</f>
        <v>4</v>
      </c>
      <c r="P43" s="7">
        <f>'Series 17-20'!P38+'Series 21-27'!P17</f>
        <v>2</v>
      </c>
      <c r="Q43" s="7">
        <f>'Series 17-20'!Q38+'Series 21-27'!Q17</f>
        <v>0</v>
      </c>
      <c r="R43" s="7">
        <f>'Series 17-20'!R38+'Series 21-27'!R17</f>
        <v>0</v>
      </c>
      <c r="S43" s="10">
        <f t="shared" si="17"/>
        <v>0.359375</v>
      </c>
      <c r="T43" s="10">
        <f t="shared" si="18"/>
        <v>0.5</v>
      </c>
      <c r="U43" s="11">
        <f t="shared" si="13"/>
        <v>0.46052631578947367</v>
      </c>
      <c r="V43" s="12"/>
    </row>
    <row r="44" spans="1:22" ht="15" customHeight="1" x14ac:dyDescent="0.2">
      <c r="A44" s="13" t="s">
        <v>41</v>
      </c>
      <c r="B44" s="7">
        <f>'Series 17-20'!B39+'Series 21-27'!B18</f>
        <v>22</v>
      </c>
      <c r="C44" s="7">
        <f>'Series 17-20'!C39+'Series 21-27'!C18</f>
        <v>24</v>
      </c>
      <c r="D44" s="7">
        <f>'Series 17-20'!D39+'Series 21-27'!D18</f>
        <v>6</v>
      </c>
      <c r="E44" s="7">
        <f>'Series 17-20'!E39+'Series 21-27'!E18</f>
        <v>4</v>
      </c>
      <c r="F44" s="7">
        <f>'Series 17-20'!F39+'Series 21-27'!F18</f>
        <v>1</v>
      </c>
      <c r="G44" s="7">
        <f>'Series 17-20'!G39+'Series 21-27'!G18</f>
        <v>2</v>
      </c>
      <c r="H44" s="7">
        <f>'Series 17-20'!H39+'Series 21-27'!H18</f>
        <v>0</v>
      </c>
      <c r="I44" s="7">
        <f>'Series 17-20'!I39+'Series 21-27'!I18</f>
        <v>0</v>
      </c>
      <c r="J44" s="9">
        <f t="shared" si="16"/>
        <v>8</v>
      </c>
      <c r="K44" s="7">
        <f>'Series 17-20'!K39+'Series 21-27'!K18</f>
        <v>6</v>
      </c>
      <c r="L44" s="7">
        <f>'Series 17-20'!L39+'Series 21-27'!L18</f>
        <v>8</v>
      </c>
      <c r="M44" s="7">
        <f>'Series 17-20'!M39+'Series 21-27'!M18</f>
        <v>0</v>
      </c>
      <c r="N44" s="7">
        <f>'Series 17-20'!N39+'Series 21-27'!N18</f>
        <v>1</v>
      </c>
      <c r="O44" s="7">
        <f>'Series 17-20'!O39+'Series 21-27'!O18</f>
        <v>0</v>
      </c>
      <c r="P44" s="7">
        <f>'Series 17-20'!P39+'Series 21-27'!P18</f>
        <v>0</v>
      </c>
      <c r="Q44" s="7">
        <f>'Series 17-20'!Q39+'Series 21-27'!Q18</f>
        <v>1</v>
      </c>
      <c r="R44" s="7">
        <f>'Series 17-20'!R39+'Series 21-27'!R18</f>
        <v>0</v>
      </c>
      <c r="S44" s="10">
        <f t="shared" si="17"/>
        <v>0.25</v>
      </c>
      <c r="T44" s="10">
        <f t="shared" si="18"/>
        <v>0.33333333333333331</v>
      </c>
      <c r="U44" s="11">
        <f t="shared" si="13"/>
        <v>0.38709677419354838</v>
      </c>
      <c r="V44" s="12"/>
    </row>
    <row r="45" spans="1:22" ht="15" customHeight="1" x14ac:dyDescent="0.2">
      <c r="A45" s="13" t="s">
        <v>52</v>
      </c>
      <c r="B45" s="7">
        <f>B19</f>
        <v>18</v>
      </c>
      <c r="C45" s="7">
        <f t="shared" ref="C45:I45" si="19">C19</f>
        <v>49</v>
      </c>
      <c r="D45" s="7">
        <f t="shared" si="19"/>
        <v>8</v>
      </c>
      <c r="E45" s="7">
        <f t="shared" si="19"/>
        <v>2</v>
      </c>
      <c r="F45" s="7">
        <f t="shared" si="19"/>
        <v>5</v>
      </c>
      <c r="G45" s="7">
        <f t="shared" si="19"/>
        <v>5</v>
      </c>
      <c r="H45" s="7">
        <f t="shared" si="19"/>
        <v>0</v>
      </c>
      <c r="I45" s="7">
        <f t="shared" si="19"/>
        <v>0</v>
      </c>
      <c r="J45" s="9">
        <f t="shared" si="16"/>
        <v>13</v>
      </c>
      <c r="K45" s="7">
        <f t="shared" ref="K45:R45" si="20">K19</f>
        <v>4</v>
      </c>
      <c r="L45" s="7">
        <f t="shared" si="20"/>
        <v>11</v>
      </c>
      <c r="M45" s="7">
        <f t="shared" si="20"/>
        <v>0</v>
      </c>
      <c r="N45" s="7">
        <f t="shared" si="20"/>
        <v>0</v>
      </c>
      <c r="O45" s="7">
        <f t="shared" si="20"/>
        <v>2</v>
      </c>
      <c r="P45" s="7">
        <f t="shared" si="20"/>
        <v>0</v>
      </c>
      <c r="Q45" s="7">
        <f t="shared" si="20"/>
        <v>0</v>
      </c>
      <c r="R45" s="7">
        <f t="shared" si="20"/>
        <v>0</v>
      </c>
      <c r="S45" s="10">
        <f t="shared" ref="S45:S49" si="21">IF(C45=0,0,D45/C45)</f>
        <v>0.16326530612244897</v>
      </c>
      <c r="T45" s="10">
        <f t="shared" ref="T45:T49" si="22">IF(C45=0,0,J45/C45)</f>
        <v>0.26530612244897961</v>
      </c>
      <c r="U45" s="11">
        <f t="shared" ref="U45:U49" si="23">IF(C45=0,0,(D45+K45)/(C45+K45+N45))</f>
        <v>0.22641509433962265</v>
      </c>
      <c r="V45" s="12"/>
    </row>
    <row r="46" spans="1:22" ht="15" customHeight="1" x14ac:dyDescent="0.2">
      <c r="A46" s="13" t="s">
        <v>53</v>
      </c>
      <c r="B46" s="7">
        <f t="shared" ref="B46:I49" si="24">B20</f>
        <v>1</v>
      </c>
      <c r="C46" s="7">
        <f t="shared" si="24"/>
        <v>1</v>
      </c>
      <c r="D46" s="7">
        <f t="shared" si="24"/>
        <v>1</v>
      </c>
      <c r="E46" s="7">
        <f t="shared" si="24"/>
        <v>1</v>
      </c>
      <c r="F46" s="7">
        <f t="shared" si="24"/>
        <v>1</v>
      </c>
      <c r="G46" s="7">
        <f t="shared" si="24"/>
        <v>0</v>
      </c>
      <c r="H46" s="7">
        <f t="shared" si="24"/>
        <v>1</v>
      </c>
      <c r="I46" s="7">
        <f t="shared" si="24"/>
        <v>0</v>
      </c>
      <c r="J46" s="9">
        <f t="shared" si="16"/>
        <v>3</v>
      </c>
      <c r="K46" s="7">
        <f t="shared" ref="K46:R46" si="25">K20</f>
        <v>0</v>
      </c>
      <c r="L46" s="7">
        <f t="shared" si="25"/>
        <v>0</v>
      </c>
      <c r="M46" s="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7">
        <f t="shared" si="25"/>
        <v>0</v>
      </c>
      <c r="R46" s="7">
        <f t="shared" si="25"/>
        <v>0</v>
      </c>
      <c r="S46" s="10">
        <f t="shared" si="21"/>
        <v>1</v>
      </c>
      <c r="T46" s="10">
        <f t="shared" si="22"/>
        <v>3</v>
      </c>
      <c r="U46" s="11">
        <f t="shared" si="23"/>
        <v>1</v>
      </c>
      <c r="V46" s="12"/>
    </row>
    <row r="47" spans="1:22" ht="15" customHeight="1" x14ac:dyDescent="0.2">
      <c r="A47" s="13" t="s">
        <v>50</v>
      </c>
      <c r="B47" s="7">
        <f t="shared" si="24"/>
        <v>4</v>
      </c>
      <c r="C47" s="7">
        <f t="shared" si="24"/>
        <v>1</v>
      </c>
      <c r="D47" s="7">
        <f t="shared" si="24"/>
        <v>0</v>
      </c>
      <c r="E47" s="7">
        <f t="shared" si="24"/>
        <v>0</v>
      </c>
      <c r="F47" s="7">
        <f t="shared" si="24"/>
        <v>0</v>
      </c>
      <c r="G47" s="7">
        <f t="shared" si="24"/>
        <v>0</v>
      </c>
      <c r="H47" s="7">
        <f t="shared" si="24"/>
        <v>0</v>
      </c>
      <c r="I47" s="7">
        <f t="shared" si="24"/>
        <v>0</v>
      </c>
      <c r="J47" s="9">
        <f t="shared" si="16"/>
        <v>0</v>
      </c>
      <c r="K47" s="7">
        <f t="shared" ref="K47:R47" si="26">K21</f>
        <v>1</v>
      </c>
      <c r="L47" s="7">
        <f t="shared" si="26"/>
        <v>1</v>
      </c>
      <c r="M47" s="7">
        <f t="shared" si="26"/>
        <v>0</v>
      </c>
      <c r="N47" s="7">
        <f t="shared" si="26"/>
        <v>0</v>
      </c>
      <c r="O47" s="7">
        <f t="shared" si="26"/>
        <v>0</v>
      </c>
      <c r="P47" s="7">
        <f t="shared" si="26"/>
        <v>0</v>
      </c>
      <c r="Q47" s="7">
        <f t="shared" si="26"/>
        <v>0</v>
      </c>
      <c r="R47" s="7">
        <f t="shared" si="26"/>
        <v>0</v>
      </c>
      <c r="S47" s="10">
        <f t="shared" si="21"/>
        <v>0</v>
      </c>
      <c r="T47" s="10">
        <f t="shared" si="22"/>
        <v>0</v>
      </c>
      <c r="U47" s="11">
        <f t="shared" si="23"/>
        <v>0.5</v>
      </c>
      <c r="V47" s="12"/>
    </row>
    <row r="48" spans="1:22" ht="15" customHeight="1" x14ac:dyDescent="0.2">
      <c r="A48" s="13" t="s">
        <v>51</v>
      </c>
      <c r="B48" s="7">
        <f t="shared" si="24"/>
        <v>5</v>
      </c>
      <c r="C48" s="7">
        <f t="shared" si="24"/>
        <v>5</v>
      </c>
      <c r="D48" s="7">
        <f t="shared" si="24"/>
        <v>0</v>
      </c>
      <c r="E48" s="7">
        <f t="shared" si="24"/>
        <v>0</v>
      </c>
      <c r="F48" s="7">
        <f t="shared" si="24"/>
        <v>0</v>
      </c>
      <c r="G48" s="7">
        <f t="shared" si="24"/>
        <v>0</v>
      </c>
      <c r="H48" s="7">
        <f t="shared" si="24"/>
        <v>0</v>
      </c>
      <c r="I48" s="7">
        <f t="shared" si="24"/>
        <v>0</v>
      </c>
      <c r="J48" s="9">
        <f t="shared" si="16"/>
        <v>0</v>
      </c>
      <c r="K48" s="7">
        <f t="shared" ref="K48:R48" si="27">K22</f>
        <v>1</v>
      </c>
      <c r="L48" s="7">
        <f t="shared" si="27"/>
        <v>1</v>
      </c>
      <c r="M48" s="7">
        <f t="shared" si="27"/>
        <v>0</v>
      </c>
      <c r="N48" s="7">
        <f t="shared" si="27"/>
        <v>0</v>
      </c>
      <c r="O48" s="7">
        <f t="shared" si="27"/>
        <v>0</v>
      </c>
      <c r="P48" s="7">
        <f t="shared" si="27"/>
        <v>0</v>
      </c>
      <c r="Q48" s="7">
        <f t="shared" si="27"/>
        <v>0</v>
      </c>
      <c r="R48" s="7">
        <f t="shared" si="27"/>
        <v>0</v>
      </c>
      <c r="S48" s="10">
        <f t="shared" si="21"/>
        <v>0</v>
      </c>
      <c r="T48" s="10">
        <f t="shared" si="22"/>
        <v>0</v>
      </c>
      <c r="U48" s="11">
        <f t="shared" si="23"/>
        <v>0.16666666666666666</v>
      </c>
      <c r="V48" s="12"/>
    </row>
    <row r="49" spans="1:22" ht="15" customHeight="1" x14ac:dyDescent="0.2">
      <c r="A49" s="13" t="s">
        <v>54</v>
      </c>
      <c r="B49" s="7">
        <f t="shared" si="24"/>
        <v>1</v>
      </c>
      <c r="C49" s="7">
        <f t="shared" si="24"/>
        <v>0</v>
      </c>
      <c r="D49" s="7">
        <f t="shared" si="24"/>
        <v>0</v>
      </c>
      <c r="E49" s="7">
        <f t="shared" si="24"/>
        <v>0</v>
      </c>
      <c r="F49" s="7">
        <f t="shared" si="24"/>
        <v>0</v>
      </c>
      <c r="G49" s="7">
        <f t="shared" si="24"/>
        <v>0</v>
      </c>
      <c r="H49" s="7">
        <f t="shared" si="24"/>
        <v>0</v>
      </c>
      <c r="I49" s="7">
        <f t="shared" si="24"/>
        <v>0</v>
      </c>
      <c r="J49" s="9">
        <f t="shared" si="16"/>
        <v>0</v>
      </c>
      <c r="K49" s="7">
        <f t="shared" ref="K49:R49" si="28">K23</f>
        <v>0</v>
      </c>
      <c r="L49" s="7">
        <f t="shared" si="28"/>
        <v>0</v>
      </c>
      <c r="M49" s="7">
        <f t="shared" si="28"/>
        <v>0</v>
      </c>
      <c r="N49" s="7">
        <f t="shared" si="28"/>
        <v>0</v>
      </c>
      <c r="O49" s="7">
        <f t="shared" si="28"/>
        <v>0</v>
      </c>
      <c r="P49" s="7">
        <f t="shared" si="28"/>
        <v>0</v>
      </c>
      <c r="Q49" s="7">
        <f t="shared" si="28"/>
        <v>1</v>
      </c>
      <c r="R49" s="7">
        <f t="shared" si="28"/>
        <v>0</v>
      </c>
      <c r="S49" s="10">
        <f t="shared" si="21"/>
        <v>0</v>
      </c>
      <c r="T49" s="10">
        <f t="shared" si="22"/>
        <v>0</v>
      </c>
      <c r="U49" s="11">
        <f t="shared" si="23"/>
        <v>0</v>
      </c>
      <c r="V49" s="12"/>
    </row>
    <row r="50" spans="1:22" ht="15" customHeight="1" x14ac:dyDescent="0.2">
      <c r="A50" s="13" t="s">
        <v>22</v>
      </c>
      <c r="B50" s="7">
        <f>'Series 17-20'!B40+'Series 21-27'!B24</f>
        <v>130</v>
      </c>
      <c r="C50" s="7">
        <f>'Series 17-20'!C40+'Series 21-27'!C24</f>
        <v>232</v>
      </c>
      <c r="D50" s="7">
        <f>'Series 17-20'!D40+'Series 21-27'!D24</f>
        <v>28</v>
      </c>
      <c r="E50" s="7">
        <f>'Series 17-20'!E40+'Series 21-27'!E24</f>
        <v>7</v>
      </c>
      <c r="F50" s="7">
        <f>'Series 17-20'!F40+'Series 21-27'!F24</f>
        <v>5</v>
      </c>
      <c r="G50" s="7">
        <f>'Series 17-20'!G40+'Series 21-27'!G24</f>
        <v>4</v>
      </c>
      <c r="H50" s="7">
        <f>'Series 17-20'!H40+'Series 21-27'!H24</f>
        <v>1</v>
      </c>
      <c r="I50" s="7">
        <f>'Series 17-20'!I40+'Series 21-27'!I24</f>
        <v>0</v>
      </c>
      <c r="J50" s="9">
        <f t="shared" si="16"/>
        <v>34</v>
      </c>
      <c r="K50" s="7">
        <f>'Series 17-20'!K40+'Series 21-27'!K24</f>
        <v>15</v>
      </c>
      <c r="L50" s="7">
        <f>'Series 17-20'!L40+'Series 21-27'!L24</f>
        <v>89</v>
      </c>
      <c r="M50" s="7">
        <f>'Series 17-20'!M40+'Series 21-27'!M24</f>
        <v>21</v>
      </c>
      <c r="N50" s="7">
        <f>'Series 17-20'!N40+'Series 21-27'!N24</f>
        <v>0</v>
      </c>
      <c r="O50" s="7">
        <f>'Series 17-20'!O40+'Series 21-27'!O24</f>
        <v>5</v>
      </c>
      <c r="P50" s="7">
        <f>'Series 17-20'!P40+'Series 21-27'!P24</f>
        <v>8</v>
      </c>
      <c r="Q50" s="7">
        <f>'Series 17-20'!Q40+'Series 21-27'!Q24</f>
        <v>0</v>
      </c>
      <c r="R50" s="7">
        <f>'Series 17-20'!R40+'Series 21-27'!R24</f>
        <v>0</v>
      </c>
      <c r="S50" s="10">
        <f>IF(C50=0,0,D50/C50)</f>
        <v>0.1206896551724138</v>
      </c>
      <c r="T50" s="10">
        <f>IF(C50=0,0,J50/C50)</f>
        <v>0.14655172413793102</v>
      </c>
      <c r="U50" s="11">
        <f t="shared" si="13"/>
        <v>0.17408906882591094</v>
      </c>
      <c r="V50" s="12"/>
    </row>
    <row r="51" spans="1:22" ht="15" customHeight="1" thickBot="1" x14ac:dyDescent="0.25">
      <c r="A51" s="16" t="s">
        <v>23</v>
      </c>
      <c r="B51" s="17">
        <v>130</v>
      </c>
      <c r="C51" s="17">
        <f t="shared" ref="C51:R51" si="29">SUM(C29:C50)</f>
        <v>4382</v>
      </c>
      <c r="D51" s="17">
        <f t="shared" si="29"/>
        <v>1038</v>
      </c>
      <c r="E51" s="17">
        <f t="shared" si="29"/>
        <v>496</v>
      </c>
      <c r="F51" s="17">
        <f t="shared" si="29"/>
        <v>465</v>
      </c>
      <c r="G51" s="17">
        <f t="shared" si="29"/>
        <v>230</v>
      </c>
      <c r="H51" s="17">
        <f t="shared" si="29"/>
        <v>23</v>
      </c>
      <c r="I51" s="17">
        <f t="shared" si="29"/>
        <v>134</v>
      </c>
      <c r="J51" s="17">
        <f t="shared" si="29"/>
        <v>1716</v>
      </c>
      <c r="K51" s="17">
        <f t="shared" si="29"/>
        <v>514</v>
      </c>
      <c r="L51" s="17">
        <f t="shared" si="29"/>
        <v>1162</v>
      </c>
      <c r="M51" s="17">
        <f t="shared" si="29"/>
        <v>26</v>
      </c>
      <c r="N51" s="17">
        <f t="shared" si="29"/>
        <v>19</v>
      </c>
      <c r="O51" s="17">
        <f t="shared" si="29"/>
        <v>125</v>
      </c>
      <c r="P51" s="17">
        <f t="shared" si="29"/>
        <v>79</v>
      </c>
      <c r="Q51" s="17">
        <f t="shared" si="29"/>
        <v>66</v>
      </c>
      <c r="R51" s="17">
        <f t="shared" si="29"/>
        <v>20</v>
      </c>
      <c r="S51" s="18">
        <f t="shared" ref="S51" si="30">IF(C51=0,0,D51/C51)</f>
        <v>0.2368781378366043</v>
      </c>
      <c r="T51" s="18">
        <f t="shared" ref="T51" si="31">IF(C51=0,0,J51/C51)</f>
        <v>0.39160200821542673</v>
      </c>
      <c r="U51" s="19">
        <f t="shared" ref="U51" si="32">IF(C51=0,0,(D51+K51)/(C51+K51))</f>
        <v>0.31699346405228757</v>
      </c>
    </row>
    <row r="52" spans="1:22" x14ac:dyDescent="0.2">
      <c r="A52" s="21"/>
    </row>
  </sheetData>
  <printOptions horizontalCentered="1"/>
  <pageMargins left="0.25" right="0.25" top="0.5" bottom="0.5" header="0" footer="0"/>
  <pageSetup orientation="landscape" horizontalDpi="4294967293" r:id="rId1"/>
  <headerFooter alignWithMargins="0"/>
  <ignoredErrors>
    <ignoredError sqref="J45:J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Series 1-4</vt:lpstr>
      <vt:lpstr>Series 5-8</vt:lpstr>
      <vt:lpstr>Series 9-12</vt:lpstr>
      <vt:lpstr>Series 13-16</vt:lpstr>
      <vt:lpstr>Series 17-20</vt:lpstr>
      <vt:lpstr>Series 21-27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parks</dc:creator>
  <cp:lastModifiedBy>anna parks</cp:lastModifiedBy>
  <dcterms:created xsi:type="dcterms:W3CDTF">2016-05-02T00:58:07Z</dcterms:created>
  <dcterms:modified xsi:type="dcterms:W3CDTF">2019-10-20T12:24:23Z</dcterms:modified>
</cp:coreProperties>
</file>