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280" windowHeight="2595" tabRatio="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<sst xmlns="http://schemas.openxmlformats.org/spreadsheetml/2006/main" count="1116" uniqueCount="66">
  <si>
    <t>Series</t>
  </si>
  <si>
    <t>3b</t>
  </si>
  <si>
    <t>G</t>
  </si>
  <si>
    <t>AB</t>
  </si>
  <si>
    <t>Runs</t>
  </si>
  <si>
    <t>Hits</t>
  </si>
  <si>
    <t>RBI</t>
  </si>
  <si>
    <t>2b</t>
  </si>
  <si>
    <t>HR</t>
  </si>
  <si>
    <t>TB</t>
  </si>
  <si>
    <t>SB</t>
  </si>
  <si>
    <t>CS</t>
  </si>
  <si>
    <t>BB</t>
  </si>
  <si>
    <t>K</t>
  </si>
  <si>
    <t>DP</t>
  </si>
  <si>
    <t>SAC</t>
  </si>
  <si>
    <t>SF</t>
  </si>
  <si>
    <t>E</t>
  </si>
  <si>
    <t>BA</t>
  </si>
  <si>
    <t>OB</t>
  </si>
  <si>
    <t>SP</t>
  </si>
  <si>
    <t>Player</t>
  </si>
  <si>
    <t>OPS</t>
  </si>
  <si>
    <t>Totals</t>
  </si>
  <si>
    <t>Conforto-336</t>
  </si>
  <si>
    <t>Gonzalez-410</t>
  </si>
  <si>
    <t>Herrera-473</t>
  </si>
  <si>
    <t>Knapp-154</t>
  </si>
  <si>
    <t>La Stella-113</t>
  </si>
  <si>
    <t>Travis-167</t>
  </si>
  <si>
    <t>Votto-503</t>
  </si>
  <si>
    <t>Pitchers</t>
  </si>
  <si>
    <t>OTS</t>
  </si>
  <si>
    <t>Brantley-513</t>
  </si>
  <si>
    <t>Choo-504</t>
  </si>
  <si>
    <t>Grossman-356</t>
  </si>
  <si>
    <t>Healy-518</t>
  </si>
  <si>
    <t>Laureano-140</t>
  </si>
  <si>
    <t>Ruiz-113</t>
  </si>
  <si>
    <t>Sandoval-207</t>
  </si>
  <si>
    <t>Story-538</t>
  </si>
  <si>
    <t>brs</t>
  </si>
  <si>
    <t>nyy</t>
  </si>
  <si>
    <t>laa</t>
  </si>
  <si>
    <t>bo</t>
  </si>
  <si>
    <t>ci</t>
  </si>
  <si>
    <t>kc</t>
  </si>
  <si>
    <t>Kemp-230</t>
  </si>
  <si>
    <t>dt</t>
  </si>
  <si>
    <t>mt</t>
  </si>
  <si>
    <t>Wynns-99</t>
  </si>
  <si>
    <t>tbj</t>
  </si>
  <si>
    <t>Mesoraco-220</t>
  </si>
  <si>
    <t>nym</t>
  </si>
  <si>
    <t>Bourjos</t>
  </si>
  <si>
    <t>cr</t>
  </si>
  <si>
    <t>Joyce</t>
  </si>
  <si>
    <t>phl</t>
  </si>
  <si>
    <t>wn</t>
  </si>
  <si>
    <t>Bell</t>
  </si>
  <si>
    <t>Pina</t>
  </si>
  <si>
    <t>Culberson</t>
  </si>
  <si>
    <t>ab</t>
  </si>
  <si>
    <t>Polanco</t>
  </si>
  <si>
    <t>Final</t>
  </si>
  <si>
    <t>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</si>
</sst>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0.000"/>
    <numFmt numFmtId="166" formatCode="#.000"/>
    <numFmt numFmtId="167" formatCode="[$-409]dddd\,\ mmmm\ d\,\ yyyy"/>
    <numFmt numFmtId="168" formatCode="[$-409]h:mm:ss\ AM/PM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5" fontId="0" fillId="0" borderId="16" xfId="0" applyNumberFormat="1" applyBorder="1" applyAlignment="1">
      <alignment/>
    </xf>
    <xf numFmtId="165" fontId="0" fillId="0" borderId="13" xfId="0" applyNumberFormat="1" applyBorder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166" fontId="0" fillId="0" borderId="17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/>
    </xf>
    <xf numFmtId="166" fontId="0" fillId="0" borderId="17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90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bestFit="1" customWidth="1"/>
    <col min="2" max="3" width="4.00390625" style="0" bestFit="1" customWidth="1"/>
    <col min="4" max="4" width="5.00390625" style="0" bestFit="1" customWidth="1"/>
    <col min="5" max="5" width="4.00390625" style="0" bestFit="1" customWidth="1"/>
    <col min="6" max="6" width="3.8515625" style="0" bestFit="1" customWidth="1"/>
    <col min="7" max="7" width="2.7109375" style="1" bestFit="1" customWidth="1"/>
    <col min="8" max="8" width="2.7109375" style="0" bestFit="1" customWidth="1"/>
    <col min="9" max="9" width="3.28125" style="0" bestFit="1" customWidth="1"/>
    <col min="10" max="10" width="4.00390625" style="0" bestFit="1" customWidth="1"/>
    <col min="11" max="13" width="3.28125" style="0" bestFit="1" customWidth="1"/>
    <col min="14" max="14" width="4.00390625" style="0" bestFit="1" customWidth="1"/>
    <col min="15" max="15" width="3.28125" style="0" bestFit="1" customWidth="1"/>
    <col min="16" max="16" width="4.421875" style="0" bestFit="1" customWidth="1"/>
    <col min="17" max="17" width="3.140625" style="0" bestFit="1" customWidth="1"/>
    <col min="18" max="18" width="3.00390625" style="0" bestFit="1" customWidth="1"/>
    <col min="19" max="20" width="6.8515625" style="0" bestFit="1" customWidth="1"/>
    <col min="21" max="21" width="7.00390625" style="0" bestFit="1" customWidth="1"/>
    <col min="22" max="22" width="1.57421875" style="0" customWidth="1"/>
    <col min="23" max="23" width="13.7109375" style="0" bestFit="1" customWidth="1"/>
    <col min="24" max="24" width="5.00390625" style="0" bestFit="1" customWidth="1"/>
    <col min="25" max="25" width="5.140625" style="0" bestFit="1" customWidth="1"/>
    <col min="26" max="26" width="5.00390625" style="0" bestFit="1" customWidth="1"/>
    <col min="27" max="27" width="6.7109375" style="0" customWidth="1"/>
    <col min="28" max="28" width="5.8515625" style="0" bestFit="1" customWidth="1"/>
    <col min="29" max="29" width="4.00390625" style="0" bestFit="1" customWidth="1"/>
    <col min="30" max="30" width="3.00390625" style="0" bestFit="1" customWidth="1"/>
    <col min="31" max="31" width="4.00390625" style="0" bestFit="1" customWidth="1"/>
    <col min="32" max="32" width="5.00390625" style="0" bestFit="1" customWidth="1"/>
    <col min="33" max="34" width="3.28125" style="0" bestFit="1" customWidth="1"/>
    <col min="35" max="35" width="3.7109375" style="0" bestFit="1" customWidth="1"/>
    <col min="36" max="36" width="5.140625" style="0" bestFit="1" customWidth="1"/>
    <col min="37" max="37" width="4.00390625" style="0" bestFit="1" customWidth="1"/>
    <col min="38" max="38" width="4.421875" style="0" bestFit="1" customWidth="1"/>
    <col min="39" max="39" width="3.140625" style="0" bestFit="1" customWidth="1"/>
    <col min="40" max="40" width="2.7109375" style="0" bestFit="1" customWidth="1"/>
    <col min="41" max="44" width="6.8515625" style="0" bestFit="1" customWidth="1"/>
    <col min="45" max="45" width="7.00390625" style="0" bestFit="1" customWidth="1"/>
  </cols>
  <sheetData>
    <row r="1" spans="1:28" ht="12.75">
      <c r="A1" t="s">
        <v>33</v>
      </c>
      <c r="Z1">
        <v>2019</v>
      </c>
      <c r="AB1" t="s">
        <v>64</v>
      </c>
    </row>
    <row r="2" spans="1:45" ht="12.75">
      <c r="A2" s="2" t="s">
        <v>0</v>
      </c>
      <c r="B2" s="3" t="s">
        <v>2</v>
      </c>
      <c r="C2" s="2" t="s">
        <v>3</v>
      </c>
      <c r="D2" s="3" t="s">
        <v>4</v>
      </c>
      <c r="E2" s="4" t="s">
        <v>5</v>
      </c>
      <c r="F2" s="3" t="s">
        <v>6</v>
      </c>
      <c r="G2" s="5" t="s">
        <v>7</v>
      </c>
      <c r="H2" s="2" t="s">
        <v>1</v>
      </c>
      <c r="I2" s="3" t="s">
        <v>8</v>
      </c>
      <c r="J2" s="4" t="s">
        <v>9</v>
      </c>
      <c r="K2" s="2" t="s">
        <v>10</v>
      </c>
      <c r="L2" s="3" t="s">
        <v>11</v>
      </c>
      <c r="M2" s="2" t="s">
        <v>12</v>
      </c>
      <c r="N2" s="3" t="s">
        <v>13</v>
      </c>
      <c r="O2" s="2" t="s">
        <v>14</v>
      </c>
      <c r="P2" s="3" t="s">
        <v>15</v>
      </c>
      <c r="Q2" s="2" t="s">
        <v>16</v>
      </c>
      <c r="R2" s="3" t="s">
        <v>17</v>
      </c>
      <c r="S2" s="4" t="s">
        <v>18</v>
      </c>
      <c r="T2" s="3" t="s">
        <v>19</v>
      </c>
      <c r="U2" s="3" t="s">
        <v>20</v>
      </c>
      <c r="V2" s="2"/>
      <c r="W2" s="2" t="s">
        <v>21</v>
      </c>
      <c r="X2" s="2" t="s">
        <v>2</v>
      </c>
      <c r="Y2" s="2" t="s">
        <v>3</v>
      </c>
      <c r="Z2" s="2" t="s">
        <v>4</v>
      </c>
      <c r="AA2" s="2" t="s">
        <v>5</v>
      </c>
      <c r="AB2" s="2" t="s">
        <v>6</v>
      </c>
      <c r="AC2" s="2" t="s">
        <v>7</v>
      </c>
      <c r="AD2" s="2" t="s">
        <v>1</v>
      </c>
      <c r="AE2" s="2" t="s">
        <v>8</v>
      </c>
      <c r="AF2" s="2" t="s">
        <v>9</v>
      </c>
      <c r="AG2" s="2" t="s">
        <v>10</v>
      </c>
      <c r="AH2" s="2" t="s">
        <v>11</v>
      </c>
      <c r="AI2" s="2" t="s">
        <v>12</v>
      </c>
      <c r="AJ2" s="2" t="s">
        <v>13</v>
      </c>
      <c r="AK2" s="2" t="s">
        <v>14</v>
      </c>
      <c r="AL2" s="2" t="s">
        <v>15</v>
      </c>
      <c r="AM2" s="2" t="s">
        <v>16</v>
      </c>
      <c r="AN2" s="2" t="s">
        <v>17</v>
      </c>
      <c r="AO2" s="2" t="s">
        <v>18</v>
      </c>
      <c r="AP2" s="2" t="s">
        <v>19</v>
      </c>
      <c r="AQ2" s="2" t="s">
        <v>20</v>
      </c>
      <c r="AR2" t="s">
        <v>22</v>
      </c>
      <c r="AS2" t="s">
        <v>32</v>
      </c>
    </row>
    <row r="3" spans="1:46" ht="12.75">
      <c r="A3" t="s">
        <v>41</v>
      </c>
      <c r="B3" s="6">
        <v>5</v>
      </c>
      <c r="C3">
        <v>15</v>
      </c>
      <c r="D3" s="7">
        <v>3</v>
      </c>
      <c r="E3" s="8">
        <v>4</v>
      </c>
      <c r="F3" s="6">
        <v>6</v>
      </c>
      <c r="I3" s="6">
        <v>1</v>
      </c>
      <c r="J3" s="8">
        <f aca="true" t="shared" si="0" ref="J3:J33">+E3+G3+2*H3+3*I3</f>
        <v>7</v>
      </c>
      <c r="M3" s="6">
        <v>1</v>
      </c>
      <c r="O3" s="6">
        <v>1</v>
      </c>
      <c r="Q3" s="6"/>
      <c r="S3" s="9">
        <f aca="true" t="shared" si="1" ref="S3:S33">+E3/C3</f>
        <v>0.26666666666666666</v>
      </c>
      <c r="T3" s="10">
        <f aca="true" t="shared" si="2" ref="T3:T32">+(E3+M3)/(C3+M3+Q3)</f>
        <v>0.3125</v>
      </c>
      <c r="U3" s="10">
        <f aca="true" t="shared" si="3" ref="U3:U33">+J3/C3</f>
        <v>0.4666666666666667</v>
      </c>
      <c r="W3" t="str">
        <f>+A1</f>
        <v>Brantley-513</v>
      </c>
      <c r="X3">
        <f aca="true" t="shared" si="4" ref="X3:AE3">+B33</f>
        <v>120</v>
      </c>
      <c r="Y3">
        <f t="shared" si="4"/>
        <v>385</v>
      </c>
      <c r="Z3">
        <f t="shared" si="4"/>
        <v>69</v>
      </c>
      <c r="AA3">
        <f t="shared" si="4"/>
        <v>117</v>
      </c>
      <c r="AB3">
        <f t="shared" si="4"/>
        <v>68</v>
      </c>
      <c r="AC3">
        <f t="shared" si="4"/>
        <v>16</v>
      </c>
      <c r="AD3">
        <f t="shared" si="4"/>
        <v>0</v>
      </c>
      <c r="AE3">
        <f t="shared" si="4"/>
        <v>23</v>
      </c>
      <c r="AF3">
        <f aca="true" t="shared" si="5" ref="AF3:AF33">+AA3+AC3+2*AD3+3*AE3</f>
        <v>202</v>
      </c>
      <c r="AG3">
        <f aca="true" t="shared" si="6" ref="AG3:AN3">+K33</f>
        <v>9</v>
      </c>
      <c r="AH3">
        <f t="shared" si="6"/>
        <v>0</v>
      </c>
      <c r="AI3">
        <f t="shared" si="6"/>
        <v>50</v>
      </c>
      <c r="AJ3">
        <f t="shared" si="6"/>
        <v>46</v>
      </c>
      <c r="AK3">
        <f t="shared" si="6"/>
        <v>12</v>
      </c>
      <c r="AL3">
        <f t="shared" si="6"/>
        <v>1</v>
      </c>
      <c r="AM3">
        <f t="shared" si="6"/>
        <v>7</v>
      </c>
      <c r="AN3">
        <f t="shared" si="6"/>
        <v>0</v>
      </c>
      <c r="AO3" s="11">
        <f aca="true" t="shared" si="7" ref="AO3:AO33">+AA3/Y3</f>
        <v>0.3038961038961039</v>
      </c>
      <c r="AP3" s="11">
        <f aca="true" t="shared" si="8" ref="AP3:AP33">+(AA3+AI3)/(Y3+AI3+AM3)</f>
        <v>0.3778280542986425</v>
      </c>
      <c r="AQ3" s="11">
        <f aca="true" t="shared" si="9" ref="AQ3:AQ33">+AF3/Y3</f>
        <v>0.5246753246753246</v>
      </c>
      <c r="AR3" s="11">
        <f aca="true" t="shared" si="10" ref="AR3:AR33">(AP3+AQ3)</f>
        <v>0.9025033789739672</v>
      </c>
      <c r="AS3" s="18">
        <f>AP3*AQ3</f>
        <v>0.19823705706058645</v>
      </c>
      <c r="AT3" s="12"/>
    </row>
    <row r="4" spans="1:45" ht="12.75">
      <c r="A4" t="s">
        <v>42</v>
      </c>
      <c r="B4" s="6">
        <v>5</v>
      </c>
      <c r="C4">
        <v>14</v>
      </c>
      <c r="D4" s="6">
        <v>0</v>
      </c>
      <c r="E4" s="8">
        <v>2</v>
      </c>
      <c r="F4" s="6">
        <v>0</v>
      </c>
      <c r="G4" s="1">
        <v>2</v>
      </c>
      <c r="I4" s="6"/>
      <c r="J4" s="8">
        <f t="shared" si="0"/>
        <v>4</v>
      </c>
      <c r="M4" s="6">
        <v>2</v>
      </c>
      <c r="N4">
        <v>1</v>
      </c>
      <c r="O4" s="6"/>
      <c r="Q4" s="6"/>
      <c r="S4" s="13">
        <f t="shared" si="1"/>
        <v>0.14285714285714285</v>
      </c>
      <c r="T4" s="10">
        <f t="shared" si="2"/>
        <v>0.25</v>
      </c>
      <c r="U4" s="10">
        <f t="shared" si="3"/>
        <v>0.2857142857142857</v>
      </c>
      <c r="W4" t="str">
        <f>+A34</f>
        <v>Choo-504</v>
      </c>
      <c r="X4">
        <f aca="true" t="shared" si="11" ref="X4:AE4">+B66</f>
        <v>111</v>
      </c>
      <c r="Y4">
        <f t="shared" si="11"/>
        <v>360</v>
      </c>
      <c r="Z4">
        <f t="shared" si="11"/>
        <v>65</v>
      </c>
      <c r="AA4">
        <f t="shared" si="11"/>
        <v>88</v>
      </c>
      <c r="AB4">
        <f t="shared" si="11"/>
        <v>34</v>
      </c>
      <c r="AC4">
        <f t="shared" si="11"/>
        <v>16</v>
      </c>
      <c r="AD4">
        <f t="shared" si="11"/>
        <v>1</v>
      </c>
      <c r="AE4">
        <f t="shared" si="11"/>
        <v>16</v>
      </c>
      <c r="AF4">
        <f t="shared" si="5"/>
        <v>154</v>
      </c>
      <c r="AG4">
        <f aca="true" t="shared" si="12" ref="AG4:AN4">+K66</f>
        <v>1</v>
      </c>
      <c r="AH4">
        <f t="shared" si="12"/>
        <v>0</v>
      </c>
      <c r="AI4">
        <f t="shared" si="12"/>
        <v>64</v>
      </c>
      <c r="AJ4">
        <f t="shared" si="12"/>
        <v>81</v>
      </c>
      <c r="AK4">
        <f t="shared" si="12"/>
        <v>13</v>
      </c>
      <c r="AL4">
        <f t="shared" si="12"/>
        <v>0</v>
      </c>
      <c r="AM4">
        <f t="shared" si="12"/>
        <v>2</v>
      </c>
      <c r="AN4">
        <f t="shared" si="12"/>
        <v>0</v>
      </c>
      <c r="AO4" s="11">
        <f t="shared" si="7"/>
        <v>0.24444444444444444</v>
      </c>
      <c r="AP4" s="11">
        <f t="shared" si="8"/>
        <v>0.3568075117370892</v>
      </c>
      <c r="AQ4" s="11">
        <f t="shared" si="9"/>
        <v>0.42777777777777776</v>
      </c>
      <c r="AR4" s="11">
        <f t="shared" si="10"/>
        <v>0.784585289514867</v>
      </c>
      <c r="AS4" s="18">
        <f aca="true" t="shared" si="13" ref="AS4:AS33">AP4*AQ4</f>
        <v>0.15263432446531036</v>
      </c>
    </row>
    <row r="5" spans="1:45" ht="12.75">
      <c r="A5" t="s">
        <v>43</v>
      </c>
      <c r="B5" s="6">
        <v>4</v>
      </c>
      <c r="C5">
        <v>12</v>
      </c>
      <c r="D5" s="6">
        <v>2</v>
      </c>
      <c r="E5" s="8">
        <v>4</v>
      </c>
      <c r="F5" s="6">
        <v>5</v>
      </c>
      <c r="I5" s="6">
        <v>2</v>
      </c>
      <c r="J5" s="8">
        <f t="shared" si="0"/>
        <v>10</v>
      </c>
      <c r="M5" s="6">
        <v>1</v>
      </c>
      <c r="N5">
        <v>1</v>
      </c>
      <c r="O5" s="6">
        <v>1</v>
      </c>
      <c r="Q5" s="6"/>
      <c r="S5" s="13">
        <f t="shared" si="1"/>
        <v>0.3333333333333333</v>
      </c>
      <c r="T5" s="10">
        <f t="shared" si="2"/>
        <v>0.38461538461538464</v>
      </c>
      <c r="U5" s="10">
        <f t="shared" si="3"/>
        <v>0.8333333333333334</v>
      </c>
      <c r="W5" s="14" t="str">
        <f>+A67</f>
        <v>Conforto-336</v>
      </c>
      <c r="X5" s="14">
        <f aca="true" t="shared" si="14" ref="X5:AE5">+B99</f>
        <v>102</v>
      </c>
      <c r="Y5" s="14">
        <f t="shared" si="14"/>
        <v>284</v>
      </c>
      <c r="Z5" s="14">
        <f t="shared" si="14"/>
        <v>53</v>
      </c>
      <c r="AA5" s="14">
        <f t="shared" si="14"/>
        <v>74</v>
      </c>
      <c r="AB5" s="14">
        <f t="shared" si="14"/>
        <v>47</v>
      </c>
      <c r="AC5" s="14">
        <f t="shared" si="14"/>
        <v>17</v>
      </c>
      <c r="AD5" s="14">
        <f t="shared" si="14"/>
        <v>2</v>
      </c>
      <c r="AE5" s="14">
        <f t="shared" si="14"/>
        <v>20</v>
      </c>
      <c r="AF5" s="14">
        <f t="shared" si="5"/>
        <v>155</v>
      </c>
      <c r="AG5" s="14">
        <f aca="true" t="shared" si="15" ref="AG5:AN5">+K99</f>
        <v>1</v>
      </c>
      <c r="AH5" s="14">
        <f t="shared" si="15"/>
        <v>0</v>
      </c>
      <c r="AI5" s="14">
        <f t="shared" si="15"/>
        <v>43</v>
      </c>
      <c r="AJ5" s="14">
        <f t="shared" si="15"/>
        <v>86</v>
      </c>
      <c r="AK5" s="14">
        <f t="shared" si="15"/>
        <v>2</v>
      </c>
      <c r="AL5" s="14">
        <f t="shared" si="15"/>
        <v>0</v>
      </c>
      <c r="AM5" s="14">
        <f t="shared" si="15"/>
        <v>0</v>
      </c>
      <c r="AN5" s="14">
        <f t="shared" si="15"/>
        <v>3</v>
      </c>
      <c r="AO5" s="15">
        <f t="shared" si="7"/>
        <v>0.2605633802816901</v>
      </c>
      <c r="AP5" s="15">
        <f t="shared" si="8"/>
        <v>0.3577981651376147</v>
      </c>
      <c r="AQ5" s="15">
        <f t="shared" si="9"/>
        <v>0.545774647887324</v>
      </c>
      <c r="AR5" s="15">
        <f t="shared" si="10"/>
        <v>0.9035728130249387</v>
      </c>
      <c r="AS5" s="18">
        <f t="shared" si="13"/>
        <v>0.19527716759271227</v>
      </c>
    </row>
    <row r="6" spans="1:45" ht="12.75">
      <c r="A6" t="s">
        <v>44</v>
      </c>
      <c r="B6" s="6">
        <v>5</v>
      </c>
      <c r="C6">
        <v>14</v>
      </c>
      <c r="D6" s="6">
        <v>2</v>
      </c>
      <c r="E6" s="8">
        <v>2</v>
      </c>
      <c r="F6" s="6">
        <v>2</v>
      </c>
      <c r="G6" s="1">
        <v>1</v>
      </c>
      <c r="I6" s="6"/>
      <c r="J6" s="8">
        <f t="shared" si="0"/>
        <v>3</v>
      </c>
      <c r="K6">
        <v>1</v>
      </c>
      <c r="M6" s="6">
        <v>2</v>
      </c>
      <c r="N6">
        <v>2</v>
      </c>
      <c r="O6" s="6"/>
      <c r="Q6" s="6"/>
      <c r="S6" s="13">
        <f t="shared" si="1"/>
        <v>0.14285714285714285</v>
      </c>
      <c r="T6" s="10">
        <f t="shared" si="2"/>
        <v>0.25</v>
      </c>
      <c r="U6" s="10">
        <f t="shared" si="3"/>
        <v>0.21428571428571427</v>
      </c>
      <c r="W6" t="str">
        <f>+A100</f>
        <v>Gonzalez-410</v>
      </c>
      <c r="X6">
        <f aca="true" t="shared" si="16" ref="X6:AE6">+B132</f>
        <v>116</v>
      </c>
      <c r="Y6">
        <f t="shared" si="16"/>
        <v>399</v>
      </c>
      <c r="Z6">
        <f t="shared" si="16"/>
        <v>62</v>
      </c>
      <c r="AA6">
        <f t="shared" si="16"/>
        <v>119</v>
      </c>
      <c r="AB6">
        <f t="shared" si="16"/>
        <v>69</v>
      </c>
      <c r="AC6">
        <f t="shared" si="16"/>
        <v>22</v>
      </c>
      <c r="AD6">
        <f t="shared" si="16"/>
        <v>3</v>
      </c>
      <c r="AE6">
        <f t="shared" si="16"/>
        <v>16</v>
      </c>
      <c r="AF6">
        <f t="shared" si="5"/>
        <v>195</v>
      </c>
      <c r="AG6">
        <f aca="true" t="shared" si="17" ref="AG6:AN6">+K132</f>
        <v>7</v>
      </c>
      <c r="AH6">
        <f t="shared" si="17"/>
        <v>1</v>
      </c>
      <c r="AI6">
        <f t="shared" si="17"/>
        <v>53</v>
      </c>
      <c r="AJ6">
        <f t="shared" si="17"/>
        <v>90</v>
      </c>
      <c r="AK6">
        <f t="shared" si="17"/>
        <v>12</v>
      </c>
      <c r="AL6">
        <f t="shared" si="17"/>
        <v>0</v>
      </c>
      <c r="AM6">
        <f t="shared" si="17"/>
        <v>7</v>
      </c>
      <c r="AN6">
        <f t="shared" si="17"/>
        <v>4</v>
      </c>
      <c r="AO6" s="11">
        <f t="shared" si="7"/>
        <v>0.2982456140350877</v>
      </c>
      <c r="AP6" s="11">
        <f t="shared" si="8"/>
        <v>0.3747276688453159</v>
      </c>
      <c r="AQ6" s="23">
        <f t="shared" si="9"/>
        <v>0.48872180451127817</v>
      </c>
      <c r="AR6" s="11">
        <f t="shared" si="10"/>
        <v>0.863449473356594</v>
      </c>
      <c r="AS6" s="18">
        <f t="shared" si="13"/>
        <v>0.18313758251838747</v>
      </c>
    </row>
    <row r="7" spans="1:45" ht="12.75">
      <c r="A7" t="s">
        <v>45</v>
      </c>
      <c r="B7" s="6">
        <v>3</v>
      </c>
      <c r="C7">
        <v>10</v>
      </c>
      <c r="D7" s="6">
        <v>2</v>
      </c>
      <c r="E7" s="8">
        <v>1</v>
      </c>
      <c r="F7" s="6">
        <v>1</v>
      </c>
      <c r="I7" s="6"/>
      <c r="J7" s="8">
        <f t="shared" si="0"/>
        <v>1</v>
      </c>
      <c r="K7">
        <v>1</v>
      </c>
      <c r="M7" s="6">
        <v>2</v>
      </c>
      <c r="N7">
        <v>3</v>
      </c>
      <c r="O7" s="6"/>
      <c r="Q7" s="6">
        <v>1</v>
      </c>
      <c r="S7" s="13">
        <f t="shared" si="1"/>
        <v>0.1</v>
      </c>
      <c r="T7" s="10">
        <f t="shared" si="2"/>
        <v>0.23076923076923078</v>
      </c>
      <c r="U7" s="10">
        <f t="shared" si="3"/>
        <v>0.1</v>
      </c>
      <c r="W7" s="14" t="str">
        <f>+A133</f>
        <v>Grossman-356</v>
      </c>
      <c r="X7" s="14">
        <f aca="true" t="shared" si="18" ref="X7:AE7">+B165</f>
        <v>95</v>
      </c>
      <c r="Y7" s="14">
        <f t="shared" si="18"/>
        <v>211</v>
      </c>
      <c r="Z7" s="14">
        <f t="shared" si="18"/>
        <v>33</v>
      </c>
      <c r="AA7" s="14">
        <f t="shared" si="18"/>
        <v>54</v>
      </c>
      <c r="AB7" s="14">
        <f t="shared" si="18"/>
        <v>20</v>
      </c>
      <c r="AC7" s="14">
        <f t="shared" si="18"/>
        <v>13</v>
      </c>
      <c r="AD7" s="14">
        <f t="shared" si="18"/>
        <v>0</v>
      </c>
      <c r="AE7" s="14">
        <f t="shared" si="18"/>
        <v>3</v>
      </c>
      <c r="AF7" s="14">
        <f t="shared" si="5"/>
        <v>76</v>
      </c>
      <c r="AG7" s="14">
        <f aca="true" t="shared" si="19" ref="AG7:AN7">+K165</f>
        <v>0</v>
      </c>
      <c r="AH7" s="14">
        <f t="shared" si="19"/>
        <v>0</v>
      </c>
      <c r="AI7" s="14">
        <f t="shared" si="19"/>
        <v>35</v>
      </c>
      <c r="AJ7" s="14">
        <f t="shared" si="19"/>
        <v>42</v>
      </c>
      <c r="AK7" s="14">
        <f t="shared" si="19"/>
        <v>3</v>
      </c>
      <c r="AL7" s="14">
        <f t="shared" si="19"/>
        <v>0</v>
      </c>
      <c r="AM7" s="14">
        <f t="shared" si="19"/>
        <v>0</v>
      </c>
      <c r="AN7" s="14">
        <f t="shared" si="19"/>
        <v>4</v>
      </c>
      <c r="AO7" s="15">
        <f t="shared" si="7"/>
        <v>0.2559241706161137</v>
      </c>
      <c r="AP7" s="15">
        <f t="shared" si="8"/>
        <v>0.3617886178861789</v>
      </c>
      <c r="AQ7" s="15">
        <f t="shared" si="9"/>
        <v>0.36018957345971564</v>
      </c>
      <c r="AR7" s="15">
        <f t="shared" si="10"/>
        <v>0.7219781913458945</v>
      </c>
      <c r="AS7" s="18">
        <f t="shared" si="13"/>
        <v>0.13031248795900283</v>
      </c>
    </row>
    <row r="8" spans="1:45" ht="12.75">
      <c r="A8" t="s">
        <v>46</v>
      </c>
      <c r="B8" s="6">
        <v>5</v>
      </c>
      <c r="C8">
        <v>10</v>
      </c>
      <c r="D8" s="6">
        <v>4</v>
      </c>
      <c r="E8" s="8">
        <v>3</v>
      </c>
      <c r="F8" s="6">
        <v>1</v>
      </c>
      <c r="G8" s="1">
        <v>1</v>
      </c>
      <c r="I8" s="6">
        <v>1</v>
      </c>
      <c r="J8" s="8">
        <f t="shared" si="0"/>
        <v>7</v>
      </c>
      <c r="M8" s="6">
        <v>5</v>
      </c>
      <c r="N8">
        <v>4</v>
      </c>
      <c r="O8" s="6"/>
      <c r="Q8" s="6"/>
      <c r="S8" s="13">
        <f t="shared" si="1"/>
        <v>0.3</v>
      </c>
      <c r="T8" s="10">
        <f t="shared" si="2"/>
        <v>0.5333333333333333</v>
      </c>
      <c r="U8" s="10">
        <f t="shared" si="3"/>
        <v>0.7</v>
      </c>
      <c r="W8" t="str">
        <f>+A166</f>
        <v>Healy-518</v>
      </c>
      <c r="X8">
        <f aca="true" t="shared" si="20" ref="X8:AE8">+B198</f>
        <v>68</v>
      </c>
      <c r="Y8">
        <f t="shared" si="20"/>
        <v>150</v>
      </c>
      <c r="Z8">
        <f t="shared" si="20"/>
        <v>16</v>
      </c>
      <c r="AA8">
        <f t="shared" si="20"/>
        <v>40</v>
      </c>
      <c r="AB8">
        <f t="shared" si="20"/>
        <v>21</v>
      </c>
      <c r="AC8">
        <f t="shared" si="20"/>
        <v>7</v>
      </c>
      <c r="AD8">
        <f t="shared" si="20"/>
        <v>3</v>
      </c>
      <c r="AE8">
        <f t="shared" si="20"/>
        <v>6</v>
      </c>
      <c r="AF8">
        <f t="shared" si="5"/>
        <v>71</v>
      </c>
      <c r="AG8">
        <f aca="true" t="shared" si="21" ref="AG8:AN8">+K198</f>
        <v>0</v>
      </c>
      <c r="AH8">
        <f t="shared" si="21"/>
        <v>0</v>
      </c>
      <c r="AI8">
        <f t="shared" si="21"/>
        <v>12</v>
      </c>
      <c r="AJ8">
        <f t="shared" si="21"/>
        <v>35</v>
      </c>
      <c r="AK8">
        <f t="shared" si="21"/>
        <v>5</v>
      </c>
      <c r="AL8">
        <f t="shared" si="21"/>
        <v>0</v>
      </c>
      <c r="AM8">
        <f t="shared" si="21"/>
        <v>2</v>
      </c>
      <c r="AN8">
        <f t="shared" si="21"/>
        <v>1</v>
      </c>
      <c r="AO8" s="11">
        <f t="shared" si="7"/>
        <v>0.26666666666666666</v>
      </c>
      <c r="AP8" s="11">
        <f t="shared" si="8"/>
        <v>0.3170731707317073</v>
      </c>
      <c r="AQ8" s="11">
        <f t="shared" si="9"/>
        <v>0.47333333333333333</v>
      </c>
      <c r="AR8" s="11">
        <f t="shared" si="10"/>
        <v>0.7904065040650406</v>
      </c>
      <c r="AS8" s="18">
        <f t="shared" si="13"/>
        <v>0.15008130081300813</v>
      </c>
    </row>
    <row r="9" spans="1:45" ht="12.75">
      <c r="A9" t="s">
        <v>48</v>
      </c>
      <c r="B9" s="6">
        <v>4</v>
      </c>
      <c r="C9">
        <v>14</v>
      </c>
      <c r="D9" s="6">
        <v>1</v>
      </c>
      <c r="E9" s="8">
        <v>3</v>
      </c>
      <c r="F9" s="6">
        <v>1</v>
      </c>
      <c r="I9" s="6">
        <v>1</v>
      </c>
      <c r="J9" s="8">
        <f t="shared" si="0"/>
        <v>6</v>
      </c>
      <c r="M9" s="6">
        <v>1</v>
      </c>
      <c r="N9">
        <v>4</v>
      </c>
      <c r="O9" s="6"/>
      <c r="Q9" s="6"/>
      <c r="S9" s="13">
        <f t="shared" si="1"/>
        <v>0.21428571428571427</v>
      </c>
      <c r="T9" s="10">
        <f t="shared" si="2"/>
        <v>0.26666666666666666</v>
      </c>
      <c r="U9" s="10">
        <f t="shared" si="3"/>
        <v>0.42857142857142855</v>
      </c>
      <c r="W9" s="14" t="str">
        <f>+A199</f>
        <v>Herrera-473</v>
      </c>
      <c r="X9" s="14">
        <f aca="true" t="shared" si="22" ref="X9:AE9">+B231</f>
        <v>126</v>
      </c>
      <c r="Y9" s="14">
        <f t="shared" si="22"/>
        <v>466</v>
      </c>
      <c r="Z9" s="14">
        <f t="shared" si="22"/>
        <v>40</v>
      </c>
      <c r="AA9" s="14">
        <f t="shared" si="22"/>
        <v>115</v>
      </c>
      <c r="AB9" s="14">
        <f t="shared" si="22"/>
        <v>51</v>
      </c>
      <c r="AC9" s="14">
        <f t="shared" si="22"/>
        <v>32</v>
      </c>
      <c r="AD9" s="14">
        <f t="shared" si="22"/>
        <v>2</v>
      </c>
      <c r="AE9" s="14">
        <f t="shared" si="22"/>
        <v>9</v>
      </c>
      <c r="AF9" s="14">
        <f t="shared" si="5"/>
        <v>178</v>
      </c>
      <c r="AG9" s="14">
        <f aca="true" t="shared" si="23" ref="AG9:AN9">+K231</f>
        <v>2</v>
      </c>
      <c r="AH9" s="14">
        <f t="shared" si="23"/>
        <v>1</v>
      </c>
      <c r="AI9" s="14">
        <f t="shared" si="23"/>
        <v>26</v>
      </c>
      <c r="AJ9" s="14">
        <f t="shared" si="23"/>
        <v>115</v>
      </c>
      <c r="AK9" s="14">
        <f t="shared" si="23"/>
        <v>7</v>
      </c>
      <c r="AL9" s="14">
        <f t="shared" si="23"/>
        <v>11</v>
      </c>
      <c r="AM9" s="14">
        <f t="shared" si="23"/>
        <v>3</v>
      </c>
      <c r="AN9" s="14">
        <f t="shared" si="23"/>
        <v>5</v>
      </c>
      <c r="AO9" s="22">
        <f t="shared" si="7"/>
        <v>0.24678111587982832</v>
      </c>
      <c r="AP9" s="15">
        <f t="shared" si="8"/>
        <v>0.28484848484848485</v>
      </c>
      <c r="AQ9" s="15">
        <f t="shared" si="9"/>
        <v>0.38197424892703863</v>
      </c>
      <c r="AR9" s="15">
        <f t="shared" si="10"/>
        <v>0.6668227337755235</v>
      </c>
      <c r="AS9" s="18">
        <f t="shared" si="13"/>
        <v>0.10880478605800495</v>
      </c>
    </row>
    <row r="10" spans="1:45" ht="12.75">
      <c r="A10" t="s">
        <v>49</v>
      </c>
      <c r="B10" s="6">
        <v>5</v>
      </c>
      <c r="C10">
        <v>15</v>
      </c>
      <c r="D10" s="6">
        <v>3</v>
      </c>
      <c r="E10" s="8">
        <v>4</v>
      </c>
      <c r="F10" s="6">
        <v>3</v>
      </c>
      <c r="I10" s="6">
        <v>2</v>
      </c>
      <c r="J10" s="8">
        <f t="shared" si="0"/>
        <v>10</v>
      </c>
      <c r="K10">
        <v>1</v>
      </c>
      <c r="M10" s="6"/>
      <c r="N10">
        <v>2</v>
      </c>
      <c r="O10" s="6"/>
      <c r="Q10" s="6"/>
      <c r="S10" s="13">
        <f t="shared" si="1"/>
        <v>0.26666666666666666</v>
      </c>
      <c r="T10" s="10">
        <f t="shared" si="2"/>
        <v>0.26666666666666666</v>
      </c>
      <c r="U10" s="10">
        <f t="shared" si="3"/>
        <v>0.6666666666666666</v>
      </c>
      <c r="W10" t="str">
        <f>+A232</f>
        <v>Knapp-154</v>
      </c>
      <c r="X10">
        <f aca="true" t="shared" si="24" ref="X10:AE10">+B264</f>
        <v>43</v>
      </c>
      <c r="Y10">
        <f t="shared" si="24"/>
        <v>126</v>
      </c>
      <c r="Z10">
        <f t="shared" si="24"/>
        <v>16</v>
      </c>
      <c r="AA10">
        <f t="shared" si="24"/>
        <v>33</v>
      </c>
      <c r="AB10">
        <f t="shared" si="24"/>
        <v>12</v>
      </c>
      <c r="AC10">
        <f t="shared" si="24"/>
        <v>4</v>
      </c>
      <c r="AD10">
        <f t="shared" si="24"/>
        <v>2</v>
      </c>
      <c r="AE10">
        <f t="shared" si="24"/>
        <v>2</v>
      </c>
      <c r="AF10">
        <f t="shared" si="5"/>
        <v>47</v>
      </c>
      <c r="AG10">
        <f aca="true" t="shared" si="25" ref="AG10:AN10">+K264</f>
        <v>0</v>
      </c>
      <c r="AH10">
        <f t="shared" si="25"/>
        <v>0</v>
      </c>
      <c r="AI10">
        <f t="shared" si="25"/>
        <v>18</v>
      </c>
      <c r="AJ10">
        <f t="shared" si="25"/>
        <v>34</v>
      </c>
      <c r="AK10">
        <f t="shared" si="25"/>
        <v>7</v>
      </c>
      <c r="AL10">
        <f t="shared" si="25"/>
        <v>0</v>
      </c>
      <c r="AM10">
        <f t="shared" si="25"/>
        <v>0</v>
      </c>
      <c r="AN10">
        <f t="shared" si="25"/>
        <v>2</v>
      </c>
      <c r="AO10" s="11">
        <f t="shared" si="7"/>
        <v>0.2619047619047619</v>
      </c>
      <c r="AP10" s="11">
        <f t="shared" si="8"/>
        <v>0.3541666666666667</v>
      </c>
      <c r="AQ10" s="11">
        <f t="shared" si="9"/>
        <v>0.373015873015873</v>
      </c>
      <c r="AR10" s="11">
        <f t="shared" si="10"/>
        <v>0.7271825396825398</v>
      </c>
      <c r="AS10" s="18">
        <f t="shared" si="13"/>
        <v>0.13210978835978837</v>
      </c>
    </row>
    <row r="11" spans="1:45" ht="12.75">
      <c r="A11" t="s">
        <v>42</v>
      </c>
      <c r="B11" s="6">
        <v>4</v>
      </c>
      <c r="C11">
        <v>19</v>
      </c>
      <c r="D11" s="6">
        <v>2</v>
      </c>
      <c r="E11" s="8">
        <v>5</v>
      </c>
      <c r="F11" s="6">
        <v>2</v>
      </c>
      <c r="I11" s="6">
        <v>1</v>
      </c>
      <c r="J11" s="8">
        <f t="shared" si="0"/>
        <v>8</v>
      </c>
      <c r="M11" s="6">
        <v>3</v>
      </c>
      <c r="N11">
        <v>2</v>
      </c>
      <c r="O11" s="6"/>
      <c r="Q11" s="6"/>
      <c r="S11" s="13">
        <f t="shared" si="1"/>
        <v>0.2631578947368421</v>
      </c>
      <c r="T11" s="10">
        <f t="shared" si="2"/>
        <v>0.36363636363636365</v>
      </c>
      <c r="U11" s="10">
        <f t="shared" si="3"/>
        <v>0.42105263157894735</v>
      </c>
      <c r="W11" s="14" t="str">
        <f>+A265</f>
        <v>La Stella-113</v>
      </c>
      <c r="X11" s="14">
        <f aca="true" t="shared" si="26" ref="X11:AE11">+B297</f>
        <v>48</v>
      </c>
      <c r="Y11" s="14">
        <f t="shared" si="26"/>
        <v>105</v>
      </c>
      <c r="Z11" s="14">
        <f t="shared" si="26"/>
        <v>12</v>
      </c>
      <c r="AA11" s="14">
        <f t="shared" si="26"/>
        <v>22</v>
      </c>
      <c r="AB11" s="14">
        <f t="shared" si="26"/>
        <v>10</v>
      </c>
      <c r="AC11" s="14">
        <f t="shared" si="26"/>
        <v>3</v>
      </c>
      <c r="AD11" s="14">
        <f t="shared" si="26"/>
        <v>0</v>
      </c>
      <c r="AE11" s="14">
        <f t="shared" si="26"/>
        <v>3</v>
      </c>
      <c r="AF11" s="14">
        <f t="shared" si="5"/>
        <v>34</v>
      </c>
      <c r="AG11" s="14">
        <f aca="true" t="shared" si="27" ref="AG11:AN11">+K297</f>
        <v>0</v>
      </c>
      <c r="AH11" s="14">
        <f t="shared" si="27"/>
        <v>0</v>
      </c>
      <c r="AI11" s="14">
        <f t="shared" si="27"/>
        <v>7</v>
      </c>
      <c r="AJ11" s="14">
        <f t="shared" si="27"/>
        <v>18</v>
      </c>
      <c r="AK11" s="14">
        <f t="shared" si="27"/>
        <v>4</v>
      </c>
      <c r="AL11" s="14">
        <f t="shared" si="27"/>
        <v>0</v>
      </c>
      <c r="AM11" s="14">
        <f t="shared" si="27"/>
        <v>0</v>
      </c>
      <c r="AN11" s="14">
        <f t="shared" si="27"/>
        <v>8</v>
      </c>
      <c r="AO11" s="15">
        <f t="shared" si="7"/>
        <v>0.20952380952380953</v>
      </c>
      <c r="AP11" s="15">
        <f t="shared" si="8"/>
        <v>0.25892857142857145</v>
      </c>
      <c r="AQ11" s="15">
        <f t="shared" si="9"/>
        <v>0.3238095238095238</v>
      </c>
      <c r="AR11" s="15">
        <f t="shared" si="10"/>
        <v>0.5827380952380953</v>
      </c>
      <c r="AS11" s="18">
        <f t="shared" si="13"/>
        <v>0.083843537414966</v>
      </c>
    </row>
    <row r="12" spans="1:45" ht="12.75">
      <c r="A12" t="s">
        <v>41</v>
      </c>
      <c r="B12" s="6">
        <v>5</v>
      </c>
      <c r="C12">
        <v>19</v>
      </c>
      <c r="D12" s="6">
        <v>4</v>
      </c>
      <c r="E12" s="8">
        <v>8</v>
      </c>
      <c r="F12" s="6">
        <v>6</v>
      </c>
      <c r="G12" s="1">
        <v>1</v>
      </c>
      <c r="I12" s="6">
        <v>1</v>
      </c>
      <c r="J12" s="8">
        <f t="shared" si="0"/>
        <v>12</v>
      </c>
      <c r="K12" s="21">
        <v>1</v>
      </c>
      <c r="M12" s="6">
        <v>1</v>
      </c>
      <c r="O12" s="6">
        <v>1</v>
      </c>
      <c r="Q12" s="6">
        <v>2</v>
      </c>
      <c r="S12" s="13">
        <f t="shared" si="1"/>
        <v>0.42105263157894735</v>
      </c>
      <c r="T12" s="10">
        <f t="shared" si="2"/>
        <v>0.4090909090909091</v>
      </c>
      <c r="U12" s="10">
        <f t="shared" si="3"/>
        <v>0.631578947368421</v>
      </c>
      <c r="W12" t="str">
        <f>+A298</f>
        <v>Laureano-140</v>
      </c>
      <c r="X12">
        <f aca="true" t="shared" si="28" ref="X12:AE12">+B330</f>
        <v>70</v>
      </c>
      <c r="Y12">
        <f t="shared" si="28"/>
        <v>122</v>
      </c>
      <c r="Z12">
        <f t="shared" si="28"/>
        <v>15</v>
      </c>
      <c r="AA12">
        <f t="shared" si="28"/>
        <v>25</v>
      </c>
      <c r="AB12">
        <f t="shared" si="28"/>
        <v>13</v>
      </c>
      <c r="AC12">
        <f t="shared" si="28"/>
        <v>9</v>
      </c>
      <c r="AD12">
        <f t="shared" si="28"/>
        <v>0</v>
      </c>
      <c r="AE12">
        <f t="shared" si="28"/>
        <v>3</v>
      </c>
      <c r="AF12">
        <f t="shared" si="5"/>
        <v>43</v>
      </c>
      <c r="AG12">
        <f aca="true" t="shared" si="29" ref="AG12:AN12">+K330</f>
        <v>6</v>
      </c>
      <c r="AH12">
        <f t="shared" si="29"/>
        <v>0</v>
      </c>
      <c r="AI12">
        <f t="shared" si="29"/>
        <v>16</v>
      </c>
      <c r="AJ12">
        <f t="shared" si="29"/>
        <v>44</v>
      </c>
      <c r="AK12">
        <f t="shared" si="29"/>
        <v>3</v>
      </c>
      <c r="AL12">
        <f t="shared" si="29"/>
        <v>0</v>
      </c>
      <c r="AM12">
        <f t="shared" si="29"/>
        <v>1</v>
      </c>
      <c r="AN12">
        <f t="shared" si="29"/>
        <v>0</v>
      </c>
      <c r="AO12" s="11">
        <f t="shared" si="7"/>
        <v>0.20491803278688525</v>
      </c>
      <c r="AP12" s="11">
        <f t="shared" si="8"/>
        <v>0.2949640287769784</v>
      </c>
      <c r="AQ12" s="11">
        <f t="shared" si="9"/>
        <v>0.3524590163934426</v>
      </c>
      <c r="AR12" s="11">
        <f t="shared" si="10"/>
        <v>0.647423045170421</v>
      </c>
      <c r="AS12" s="18">
        <f t="shared" si="13"/>
        <v>0.10396273145418092</v>
      </c>
    </row>
    <row r="13" spans="1:45" ht="12.75">
      <c r="A13" t="s">
        <v>43</v>
      </c>
      <c r="B13" s="6">
        <v>5</v>
      </c>
      <c r="C13">
        <v>17</v>
      </c>
      <c r="D13" s="6">
        <v>3</v>
      </c>
      <c r="E13" s="8">
        <v>7</v>
      </c>
      <c r="F13" s="6">
        <v>10</v>
      </c>
      <c r="I13" s="6">
        <v>2</v>
      </c>
      <c r="J13" s="8">
        <f t="shared" si="0"/>
        <v>13</v>
      </c>
      <c r="K13">
        <v>1</v>
      </c>
      <c r="M13" s="6">
        <v>3</v>
      </c>
      <c r="N13" s="21">
        <v>3</v>
      </c>
      <c r="O13" s="6"/>
      <c r="Q13" s="6">
        <v>2</v>
      </c>
      <c r="S13" s="13">
        <f t="shared" si="1"/>
        <v>0.4117647058823529</v>
      </c>
      <c r="T13" s="10">
        <f t="shared" si="2"/>
        <v>0.45454545454545453</v>
      </c>
      <c r="U13" s="10">
        <f t="shared" si="3"/>
        <v>0.7647058823529411</v>
      </c>
      <c r="W13" s="14" t="str">
        <f>+A331</f>
        <v>Ruiz-113</v>
      </c>
      <c r="X13" s="14">
        <f aca="true" t="shared" si="30" ref="X13:AE13">+B363</f>
        <v>38</v>
      </c>
      <c r="Y13" s="14">
        <f t="shared" si="30"/>
        <v>73</v>
      </c>
      <c r="Z13" s="14">
        <f t="shared" si="30"/>
        <v>5</v>
      </c>
      <c r="AA13" s="14">
        <f t="shared" si="30"/>
        <v>10</v>
      </c>
      <c r="AB13" s="14">
        <f t="shared" si="30"/>
        <v>5</v>
      </c>
      <c r="AC13" s="14">
        <f t="shared" si="30"/>
        <v>6</v>
      </c>
      <c r="AD13" s="14">
        <f t="shared" si="30"/>
        <v>0</v>
      </c>
      <c r="AE13" s="14">
        <f t="shared" si="30"/>
        <v>0</v>
      </c>
      <c r="AF13" s="14">
        <f t="shared" si="5"/>
        <v>16</v>
      </c>
      <c r="AG13" s="14">
        <f aca="true" t="shared" si="31" ref="AG13:AN13">+K363</f>
        <v>0</v>
      </c>
      <c r="AH13" s="14">
        <f t="shared" si="31"/>
        <v>0</v>
      </c>
      <c r="AI13" s="14">
        <f t="shared" si="31"/>
        <v>14</v>
      </c>
      <c r="AJ13" s="14">
        <f t="shared" si="31"/>
        <v>22</v>
      </c>
      <c r="AK13" s="14">
        <f t="shared" si="31"/>
        <v>3</v>
      </c>
      <c r="AL13" s="26">
        <f t="shared" si="31"/>
        <v>0</v>
      </c>
      <c r="AM13" s="14">
        <f t="shared" si="31"/>
        <v>1</v>
      </c>
      <c r="AN13" s="14">
        <f t="shared" si="31"/>
        <v>0</v>
      </c>
      <c r="AO13" s="15">
        <f t="shared" si="7"/>
        <v>0.136986301369863</v>
      </c>
      <c r="AP13" s="15">
        <f t="shared" si="8"/>
        <v>0.2727272727272727</v>
      </c>
      <c r="AQ13" s="15">
        <f t="shared" si="9"/>
        <v>0.2191780821917808</v>
      </c>
      <c r="AR13" s="15">
        <f t="shared" si="10"/>
        <v>0.4919053549190535</v>
      </c>
      <c r="AS13" s="18">
        <f t="shared" si="13"/>
        <v>0.059775840597758395</v>
      </c>
    </row>
    <row r="14" spans="1:45" ht="12.75">
      <c r="A14" t="s">
        <v>51</v>
      </c>
      <c r="B14" s="6">
        <v>4</v>
      </c>
      <c r="C14">
        <v>13</v>
      </c>
      <c r="D14" s="6">
        <v>2</v>
      </c>
      <c r="E14" s="8">
        <v>3</v>
      </c>
      <c r="F14" s="6">
        <v>5</v>
      </c>
      <c r="G14" s="1">
        <v>1</v>
      </c>
      <c r="I14" s="6">
        <v>2</v>
      </c>
      <c r="J14" s="8">
        <f t="shared" si="0"/>
        <v>10</v>
      </c>
      <c r="M14" s="6"/>
      <c r="O14" s="6"/>
      <c r="Q14" s="6"/>
      <c r="S14" s="13">
        <f t="shared" si="1"/>
        <v>0.23076923076923078</v>
      </c>
      <c r="T14" s="10">
        <f t="shared" si="2"/>
        <v>0.23076923076923078</v>
      </c>
      <c r="U14" s="10">
        <f t="shared" si="3"/>
        <v>0.7692307692307693</v>
      </c>
      <c r="W14" t="str">
        <f>+A364</f>
        <v>Sandoval-207</v>
      </c>
      <c r="X14">
        <f aca="true" t="shared" si="32" ref="X14:AE14">+B396</f>
        <v>75</v>
      </c>
      <c r="Y14">
        <f t="shared" si="32"/>
        <v>184</v>
      </c>
      <c r="Z14">
        <f t="shared" si="32"/>
        <v>16</v>
      </c>
      <c r="AA14">
        <f t="shared" si="32"/>
        <v>43</v>
      </c>
      <c r="AB14">
        <f t="shared" si="32"/>
        <v>20</v>
      </c>
      <c r="AC14">
        <f t="shared" si="32"/>
        <v>5</v>
      </c>
      <c r="AD14">
        <f t="shared" si="32"/>
        <v>0</v>
      </c>
      <c r="AE14">
        <f t="shared" si="32"/>
        <v>8</v>
      </c>
      <c r="AF14">
        <f t="shared" si="5"/>
        <v>72</v>
      </c>
      <c r="AG14">
        <f aca="true" t="shared" si="33" ref="AG14:AN14">+K396</f>
        <v>0</v>
      </c>
      <c r="AH14">
        <f t="shared" si="33"/>
        <v>0</v>
      </c>
      <c r="AI14">
        <f t="shared" si="33"/>
        <v>12</v>
      </c>
      <c r="AJ14">
        <f t="shared" si="33"/>
        <v>46</v>
      </c>
      <c r="AK14">
        <f t="shared" si="33"/>
        <v>7</v>
      </c>
      <c r="AL14">
        <f t="shared" si="33"/>
        <v>0</v>
      </c>
      <c r="AM14">
        <f t="shared" si="33"/>
        <v>1</v>
      </c>
      <c r="AN14">
        <f t="shared" si="33"/>
        <v>2</v>
      </c>
      <c r="AO14" s="11">
        <f t="shared" si="7"/>
        <v>0.23369565217391305</v>
      </c>
      <c r="AP14" s="11">
        <f t="shared" si="8"/>
        <v>0.27918781725888325</v>
      </c>
      <c r="AQ14" s="11">
        <f t="shared" si="9"/>
        <v>0.391304347826087</v>
      </c>
      <c r="AR14" s="11">
        <f t="shared" si="10"/>
        <v>0.6704921650849702</v>
      </c>
      <c r="AS14" s="18">
        <f t="shared" si="13"/>
        <v>0.10924740675347606</v>
      </c>
    </row>
    <row r="15" spans="1:45" ht="12.75">
      <c r="A15" t="s">
        <v>45</v>
      </c>
      <c r="B15" s="6">
        <v>5</v>
      </c>
      <c r="C15">
        <v>12</v>
      </c>
      <c r="D15" s="6">
        <v>1</v>
      </c>
      <c r="E15" s="8">
        <v>3</v>
      </c>
      <c r="F15" s="6">
        <v>3</v>
      </c>
      <c r="G15" s="1">
        <v>1</v>
      </c>
      <c r="I15" s="6">
        <v>1</v>
      </c>
      <c r="J15" s="8">
        <f t="shared" si="0"/>
        <v>7</v>
      </c>
      <c r="M15" s="6"/>
      <c r="N15">
        <v>3</v>
      </c>
      <c r="O15" s="6"/>
      <c r="Q15" s="6">
        <v>1</v>
      </c>
      <c r="S15" s="13">
        <f t="shared" si="1"/>
        <v>0.25</v>
      </c>
      <c r="T15" s="10">
        <f t="shared" si="2"/>
        <v>0.23076923076923078</v>
      </c>
      <c r="U15" s="10">
        <f t="shared" si="3"/>
        <v>0.5833333333333334</v>
      </c>
      <c r="W15" s="14" t="str">
        <f>+A397</f>
        <v>Story-538</v>
      </c>
      <c r="X15" s="14">
        <f aca="true" t="shared" si="34" ref="X15:AE15">+B429</f>
        <v>125</v>
      </c>
      <c r="Y15" s="14">
        <f t="shared" si="34"/>
        <v>514</v>
      </c>
      <c r="Z15" s="14">
        <f t="shared" si="34"/>
        <v>83</v>
      </c>
      <c r="AA15" s="14">
        <f t="shared" si="34"/>
        <v>135</v>
      </c>
      <c r="AB15" s="14">
        <f t="shared" si="34"/>
        <v>93</v>
      </c>
      <c r="AC15" s="14">
        <f t="shared" si="34"/>
        <v>33</v>
      </c>
      <c r="AD15" s="14">
        <f t="shared" si="34"/>
        <v>5</v>
      </c>
      <c r="AE15" s="14">
        <f t="shared" si="34"/>
        <v>35</v>
      </c>
      <c r="AF15" s="14">
        <f t="shared" si="5"/>
        <v>283</v>
      </c>
      <c r="AG15" s="14">
        <f aca="true" t="shared" si="35" ref="AG15:AN15">+K429</f>
        <v>11</v>
      </c>
      <c r="AH15" s="14">
        <f t="shared" si="35"/>
        <v>1</v>
      </c>
      <c r="AI15" s="14">
        <f t="shared" si="35"/>
        <v>33</v>
      </c>
      <c r="AJ15" s="14">
        <f t="shared" si="35"/>
        <v>146</v>
      </c>
      <c r="AK15" s="14">
        <f t="shared" si="35"/>
        <v>16</v>
      </c>
      <c r="AL15" s="14">
        <f t="shared" si="35"/>
        <v>0</v>
      </c>
      <c r="AM15" s="14">
        <f t="shared" si="35"/>
        <v>1</v>
      </c>
      <c r="AN15" s="14">
        <f t="shared" si="35"/>
        <v>18</v>
      </c>
      <c r="AO15" s="15">
        <f t="shared" si="7"/>
        <v>0.26264591439688717</v>
      </c>
      <c r="AP15" s="15">
        <f t="shared" si="8"/>
        <v>0.30656934306569344</v>
      </c>
      <c r="AQ15" s="15">
        <f t="shared" si="9"/>
        <v>0.5505836575875487</v>
      </c>
      <c r="AR15" s="15">
        <f t="shared" si="10"/>
        <v>0.8571530006532422</v>
      </c>
      <c r="AS15" s="18">
        <f t="shared" si="13"/>
        <v>0.1687920702093215</v>
      </c>
    </row>
    <row r="16" spans="1:45" ht="12.75">
      <c r="A16" t="s">
        <v>44</v>
      </c>
      <c r="B16" s="6">
        <v>5</v>
      </c>
      <c r="C16">
        <v>16</v>
      </c>
      <c r="D16" s="6">
        <v>4</v>
      </c>
      <c r="E16" s="8">
        <v>6</v>
      </c>
      <c r="F16" s="6">
        <v>4</v>
      </c>
      <c r="G16" s="1">
        <v>1</v>
      </c>
      <c r="I16" s="6">
        <v>2</v>
      </c>
      <c r="J16" s="8">
        <f t="shared" si="0"/>
        <v>13</v>
      </c>
      <c r="M16" s="6">
        <v>2</v>
      </c>
      <c r="O16" s="6"/>
      <c r="Q16" s="6"/>
      <c r="S16" s="13">
        <f t="shared" si="1"/>
        <v>0.375</v>
      </c>
      <c r="T16" s="10">
        <f t="shared" si="2"/>
        <v>0.4444444444444444</v>
      </c>
      <c r="U16" s="10">
        <f t="shared" si="3"/>
        <v>0.8125</v>
      </c>
      <c r="W16" t="str">
        <f>+A430</f>
        <v>Travis-167</v>
      </c>
      <c r="X16">
        <f aca="true" t="shared" si="36" ref="X16:AE16">+B462</f>
        <v>32</v>
      </c>
      <c r="Y16">
        <f t="shared" si="36"/>
        <v>77</v>
      </c>
      <c r="Z16">
        <f t="shared" si="36"/>
        <v>11</v>
      </c>
      <c r="AA16">
        <f t="shared" si="36"/>
        <v>25</v>
      </c>
      <c r="AB16">
        <f t="shared" si="36"/>
        <v>13</v>
      </c>
      <c r="AC16">
        <f t="shared" si="36"/>
        <v>9</v>
      </c>
      <c r="AD16">
        <f t="shared" si="36"/>
        <v>0</v>
      </c>
      <c r="AE16">
        <f t="shared" si="36"/>
        <v>3</v>
      </c>
      <c r="AF16">
        <f t="shared" si="5"/>
        <v>43</v>
      </c>
      <c r="AG16">
        <f aca="true" t="shared" si="37" ref="AG16:AN16">+K462</f>
        <v>3</v>
      </c>
      <c r="AH16">
        <f t="shared" si="37"/>
        <v>0</v>
      </c>
      <c r="AI16">
        <f t="shared" si="37"/>
        <v>8</v>
      </c>
      <c r="AJ16">
        <f t="shared" si="37"/>
        <v>13</v>
      </c>
      <c r="AK16">
        <f t="shared" si="37"/>
        <v>5</v>
      </c>
      <c r="AL16">
        <f t="shared" si="37"/>
        <v>0</v>
      </c>
      <c r="AM16">
        <f t="shared" si="37"/>
        <v>0</v>
      </c>
      <c r="AN16">
        <f t="shared" si="37"/>
        <v>0</v>
      </c>
      <c r="AO16" s="11">
        <f t="shared" si="7"/>
        <v>0.3246753246753247</v>
      </c>
      <c r="AP16" s="11">
        <f t="shared" si="8"/>
        <v>0.38823529411764707</v>
      </c>
      <c r="AQ16" s="11">
        <f t="shared" si="9"/>
        <v>0.5584415584415584</v>
      </c>
      <c r="AR16" s="11">
        <f t="shared" si="10"/>
        <v>0.9466768525592055</v>
      </c>
      <c r="AS16" s="18">
        <f t="shared" si="13"/>
        <v>0.2168067226890756</v>
      </c>
    </row>
    <row r="17" spans="1:45" ht="12.75">
      <c r="A17" t="s">
        <v>51</v>
      </c>
      <c r="B17" s="6">
        <v>5</v>
      </c>
      <c r="C17">
        <v>18</v>
      </c>
      <c r="D17" s="6">
        <v>4</v>
      </c>
      <c r="E17" s="8">
        <v>6</v>
      </c>
      <c r="F17" s="6">
        <v>1</v>
      </c>
      <c r="G17" s="1">
        <v>1</v>
      </c>
      <c r="I17" s="6"/>
      <c r="J17" s="8">
        <f t="shared" si="0"/>
        <v>7</v>
      </c>
      <c r="M17" s="6">
        <v>5</v>
      </c>
      <c r="N17">
        <v>3</v>
      </c>
      <c r="O17" s="6">
        <v>1</v>
      </c>
      <c r="P17" s="21">
        <v>1</v>
      </c>
      <c r="Q17" s="6"/>
      <c r="S17" s="13">
        <f t="shared" si="1"/>
        <v>0.3333333333333333</v>
      </c>
      <c r="T17" s="10">
        <f t="shared" si="2"/>
        <v>0.4782608695652174</v>
      </c>
      <c r="U17" s="10">
        <f t="shared" si="3"/>
        <v>0.3888888888888889</v>
      </c>
      <c r="W17" s="14" t="str">
        <f>+A463</f>
        <v>Votto-503</v>
      </c>
      <c r="X17" s="14">
        <f aca="true" t="shared" si="38" ref="X17:AE17">+B495</f>
        <v>94</v>
      </c>
      <c r="Y17" s="14">
        <f t="shared" si="38"/>
        <v>350</v>
      </c>
      <c r="Z17" s="14">
        <f t="shared" si="38"/>
        <v>64</v>
      </c>
      <c r="AA17" s="14">
        <f t="shared" si="38"/>
        <v>102</v>
      </c>
      <c r="AB17" s="14">
        <f t="shared" si="38"/>
        <v>40</v>
      </c>
      <c r="AC17" s="14">
        <f t="shared" si="38"/>
        <v>15</v>
      </c>
      <c r="AD17" s="14">
        <f t="shared" si="38"/>
        <v>2</v>
      </c>
      <c r="AE17" s="14">
        <f t="shared" si="38"/>
        <v>19</v>
      </c>
      <c r="AF17" s="14">
        <f t="shared" si="5"/>
        <v>178</v>
      </c>
      <c r="AG17" s="14">
        <f aca="true" t="shared" si="39" ref="AG17:AN17">+K495</f>
        <v>0</v>
      </c>
      <c r="AH17" s="14">
        <f t="shared" si="39"/>
        <v>0</v>
      </c>
      <c r="AI17" s="14">
        <f t="shared" si="39"/>
        <v>83</v>
      </c>
      <c r="AJ17" s="14">
        <f t="shared" si="39"/>
        <v>64</v>
      </c>
      <c r="AK17" s="14">
        <f t="shared" si="39"/>
        <v>12</v>
      </c>
      <c r="AL17" s="14">
        <f t="shared" si="39"/>
        <v>0</v>
      </c>
      <c r="AM17" s="14">
        <f t="shared" si="39"/>
        <v>1</v>
      </c>
      <c r="AN17" s="14">
        <f t="shared" si="39"/>
        <v>2</v>
      </c>
      <c r="AO17" s="15">
        <f t="shared" si="7"/>
        <v>0.2914285714285714</v>
      </c>
      <c r="AP17" s="22">
        <f t="shared" si="8"/>
        <v>0.42626728110599077</v>
      </c>
      <c r="AQ17" s="15">
        <f t="shared" si="9"/>
        <v>0.5085714285714286</v>
      </c>
      <c r="AR17" s="22">
        <f t="shared" si="10"/>
        <v>0.9348387096774193</v>
      </c>
      <c r="AS17" s="18">
        <f t="shared" si="13"/>
        <v>0.21678736010533245</v>
      </c>
    </row>
    <row r="18" spans="1:45" ht="12.75">
      <c r="A18" t="s">
        <v>48</v>
      </c>
      <c r="B18" s="6">
        <v>5</v>
      </c>
      <c r="C18">
        <v>15</v>
      </c>
      <c r="D18" s="6">
        <v>4</v>
      </c>
      <c r="E18" s="8">
        <v>6</v>
      </c>
      <c r="F18" s="6">
        <v>1</v>
      </c>
      <c r="I18" s="6">
        <v>1</v>
      </c>
      <c r="J18" s="8">
        <f t="shared" si="0"/>
        <v>9</v>
      </c>
      <c r="K18">
        <v>1</v>
      </c>
      <c r="M18" s="6">
        <v>2</v>
      </c>
      <c r="N18" s="21">
        <v>1</v>
      </c>
      <c r="O18" s="6">
        <v>1</v>
      </c>
      <c r="Q18" s="6"/>
      <c r="S18" s="13">
        <f t="shared" si="1"/>
        <v>0.4</v>
      </c>
      <c r="T18" s="10">
        <f t="shared" si="2"/>
        <v>0.47058823529411764</v>
      </c>
      <c r="U18" s="10">
        <f t="shared" si="3"/>
        <v>0.6</v>
      </c>
      <c r="W18" t="str">
        <f>+A496</f>
        <v>Pitchers</v>
      </c>
      <c r="X18">
        <f aca="true" t="shared" si="40" ref="X18:AE18">+B528</f>
        <v>0</v>
      </c>
      <c r="Y18">
        <f t="shared" si="40"/>
        <v>25</v>
      </c>
      <c r="Z18">
        <f t="shared" si="40"/>
        <v>1</v>
      </c>
      <c r="AA18">
        <f t="shared" si="40"/>
        <v>0</v>
      </c>
      <c r="AB18">
        <f t="shared" si="40"/>
        <v>0</v>
      </c>
      <c r="AC18">
        <f t="shared" si="40"/>
        <v>0</v>
      </c>
      <c r="AD18">
        <f t="shared" si="40"/>
        <v>0</v>
      </c>
      <c r="AE18">
        <f t="shared" si="40"/>
        <v>0</v>
      </c>
      <c r="AF18">
        <f t="shared" si="5"/>
        <v>0</v>
      </c>
      <c r="AG18">
        <f aca="true" t="shared" si="41" ref="AG18:AN18">+K528</f>
        <v>0</v>
      </c>
      <c r="AH18">
        <f t="shared" si="41"/>
        <v>0</v>
      </c>
      <c r="AI18">
        <f t="shared" si="41"/>
        <v>1</v>
      </c>
      <c r="AJ18">
        <f t="shared" si="41"/>
        <v>11</v>
      </c>
      <c r="AK18">
        <f t="shared" si="41"/>
        <v>1</v>
      </c>
      <c r="AL18">
        <f t="shared" si="41"/>
        <v>1</v>
      </c>
      <c r="AM18">
        <f t="shared" si="41"/>
        <v>0</v>
      </c>
      <c r="AN18">
        <f t="shared" si="41"/>
        <v>12</v>
      </c>
      <c r="AO18" s="11">
        <f t="shared" si="7"/>
        <v>0</v>
      </c>
      <c r="AP18" s="11">
        <f t="shared" si="8"/>
        <v>0.038461538461538464</v>
      </c>
      <c r="AQ18" s="11">
        <f t="shared" si="9"/>
        <v>0</v>
      </c>
      <c r="AR18" s="11">
        <f t="shared" si="10"/>
        <v>0.038461538461538464</v>
      </c>
      <c r="AS18" s="18">
        <f t="shared" si="13"/>
        <v>0</v>
      </c>
    </row>
    <row r="19" spans="1:45" ht="12.75">
      <c r="A19" t="s">
        <v>46</v>
      </c>
      <c r="B19" s="6">
        <v>5</v>
      </c>
      <c r="C19">
        <v>25</v>
      </c>
      <c r="D19" s="6">
        <v>7</v>
      </c>
      <c r="E19" s="8">
        <v>10</v>
      </c>
      <c r="F19" s="6">
        <v>6</v>
      </c>
      <c r="I19" s="6">
        <v>2</v>
      </c>
      <c r="J19" s="8">
        <f t="shared" si="0"/>
        <v>16</v>
      </c>
      <c r="M19" s="6">
        <v>1</v>
      </c>
      <c r="N19" s="21">
        <v>1</v>
      </c>
      <c r="O19" s="6">
        <v>1</v>
      </c>
      <c r="Q19" s="6"/>
      <c r="S19" s="13">
        <f t="shared" si="1"/>
        <v>0.4</v>
      </c>
      <c r="T19" s="10">
        <f t="shared" si="2"/>
        <v>0.4230769230769231</v>
      </c>
      <c r="U19" s="10">
        <f t="shared" si="3"/>
        <v>0.64</v>
      </c>
      <c r="W19" s="14" t="str">
        <f>+A529</f>
        <v>Kemp-230</v>
      </c>
      <c r="X19" s="14">
        <f aca="true" t="shared" si="42" ref="X19:AE19">+B561</f>
        <v>67</v>
      </c>
      <c r="Y19" s="14">
        <f t="shared" si="42"/>
        <v>177</v>
      </c>
      <c r="Z19" s="14">
        <f t="shared" si="42"/>
        <v>17</v>
      </c>
      <c r="AA19" s="14">
        <f t="shared" si="42"/>
        <v>37</v>
      </c>
      <c r="AB19" s="14">
        <f t="shared" si="42"/>
        <v>22</v>
      </c>
      <c r="AC19" s="14">
        <f t="shared" si="42"/>
        <v>9</v>
      </c>
      <c r="AD19" s="14">
        <f t="shared" si="42"/>
        <v>1</v>
      </c>
      <c r="AE19" s="14">
        <f t="shared" si="42"/>
        <v>4</v>
      </c>
      <c r="AF19" s="14">
        <f t="shared" si="5"/>
        <v>60</v>
      </c>
      <c r="AG19" s="14">
        <f aca="true" t="shared" si="43" ref="AG19:AN19">+K561</f>
        <v>2</v>
      </c>
      <c r="AH19" s="14">
        <f t="shared" si="43"/>
        <v>0</v>
      </c>
      <c r="AI19" s="14">
        <f t="shared" si="43"/>
        <v>16</v>
      </c>
      <c r="AJ19" s="14">
        <f t="shared" si="43"/>
        <v>29</v>
      </c>
      <c r="AK19" s="14">
        <f t="shared" si="43"/>
        <v>7</v>
      </c>
      <c r="AL19" s="14">
        <f t="shared" si="43"/>
        <v>0</v>
      </c>
      <c r="AM19" s="14">
        <f t="shared" si="43"/>
        <v>2</v>
      </c>
      <c r="AN19" s="14">
        <f t="shared" si="43"/>
        <v>4</v>
      </c>
      <c r="AO19" s="15">
        <f t="shared" si="7"/>
        <v>0.20903954802259886</v>
      </c>
      <c r="AP19" s="15">
        <f t="shared" si="8"/>
        <v>0.2717948717948718</v>
      </c>
      <c r="AQ19" s="15">
        <f t="shared" si="9"/>
        <v>0.3389830508474576</v>
      </c>
      <c r="AR19" s="15">
        <f t="shared" si="10"/>
        <v>0.6107779226423293</v>
      </c>
      <c r="AS19" s="18">
        <f t="shared" si="13"/>
        <v>0.09213385484571925</v>
      </c>
    </row>
    <row r="20" spans="1:45" ht="12.75">
      <c r="A20" t="s">
        <v>49</v>
      </c>
      <c r="B20" s="6">
        <v>5</v>
      </c>
      <c r="C20">
        <v>17</v>
      </c>
      <c r="D20" s="6">
        <v>2</v>
      </c>
      <c r="E20" s="8">
        <v>5</v>
      </c>
      <c r="F20" s="6">
        <v>3</v>
      </c>
      <c r="G20" s="1">
        <v>2</v>
      </c>
      <c r="I20" s="6"/>
      <c r="J20" s="8">
        <f t="shared" si="0"/>
        <v>7</v>
      </c>
      <c r="M20" s="6">
        <v>1</v>
      </c>
      <c r="N20" s="21">
        <v>2</v>
      </c>
      <c r="O20" s="6"/>
      <c r="Q20" s="6"/>
      <c r="S20" s="13">
        <f t="shared" si="1"/>
        <v>0.29411764705882354</v>
      </c>
      <c r="T20" s="10">
        <f t="shared" si="2"/>
        <v>0.3333333333333333</v>
      </c>
      <c r="U20" s="10">
        <f t="shared" si="3"/>
        <v>0.4117647058823529</v>
      </c>
      <c r="W20" t="str">
        <f>+A562</f>
        <v>Wynns-99</v>
      </c>
      <c r="X20">
        <f aca="true" t="shared" si="44" ref="X20:AE20">+B594</f>
        <v>37</v>
      </c>
      <c r="Y20">
        <f t="shared" si="44"/>
        <v>91</v>
      </c>
      <c r="Z20">
        <f t="shared" si="44"/>
        <v>14</v>
      </c>
      <c r="AA20">
        <f t="shared" si="44"/>
        <v>24</v>
      </c>
      <c r="AB20">
        <f t="shared" si="44"/>
        <v>11</v>
      </c>
      <c r="AC20">
        <f t="shared" si="44"/>
        <v>2</v>
      </c>
      <c r="AD20">
        <f t="shared" si="44"/>
        <v>1</v>
      </c>
      <c r="AE20">
        <f t="shared" si="44"/>
        <v>4</v>
      </c>
      <c r="AF20">
        <f t="shared" si="5"/>
        <v>40</v>
      </c>
      <c r="AG20">
        <f aca="true" t="shared" si="45" ref="AG20:AN20">+K594</f>
        <v>0</v>
      </c>
      <c r="AH20">
        <f t="shared" si="45"/>
        <v>0</v>
      </c>
      <c r="AI20">
        <f t="shared" si="45"/>
        <v>8</v>
      </c>
      <c r="AJ20">
        <f t="shared" si="45"/>
        <v>22</v>
      </c>
      <c r="AK20">
        <f t="shared" si="45"/>
        <v>2</v>
      </c>
      <c r="AL20">
        <f t="shared" si="45"/>
        <v>2</v>
      </c>
      <c r="AM20">
        <f t="shared" si="45"/>
        <v>0</v>
      </c>
      <c r="AN20">
        <f t="shared" si="45"/>
        <v>2</v>
      </c>
      <c r="AO20" s="11">
        <f t="shared" si="7"/>
        <v>0.26373626373626374</v>
      </c>
      <c r="AP20" s="11">
        <f t="shared" si="8"/>
        <v>0.32323232323232326</v>
      </c>
      <c r="AQ20" s="11">
        <f t="shared" si="9"/>
        <v>0.43956043956043955</v>
      </c>
      <c r="AR20" s="11">
        <f t="shared" si="10"/>
        <v>0.7627927627927629</v>
      </c>
      <c r="AS20" s="18">
        <f t="shared" si="13"/>
        <v>0.14208014208014208</v>
      </c>
    </row>
    <row r="21" spans="1:45" ht="12.75">
      <c r="A21" t="s">
        <v>53</v>
      </c>
      <c r="B21" s="6">
        <v>4</v>
      </c>
      <c r="C21">
        <v>8</v>
      </c>
      <c r="D21" s="6"/>
      <c r="E21" s="8">
        <v>3</v>
      </c>
      <c r="F21" s="6"/>
      <c r="I21" s="6"/>
      <c r="J21" s="8">
        <f t="shared" si="0"/>
        <v>3</v>
      </c>
      <c r="K21">
        <v>1</v>
      </c>
      <c r="M21" s="6">
        <v>2</v>
      </c>
      <c r="O21" s="6">
        <v>2</v>
      </c>
      <c r="Q21" s="6"/>
      <c r="S21" s="13">
        <f t="shared" si="1"/>
        <v>0.375</v>
      </c>
      <c r="T21" s="10">
        <f t="shared" si="2"/>
        <v>0.5</v>
      </c>
      <c r="U21" s="10">
        <f t="shared" si="3"/>
        <v>0.375</v>
      </c>
      <c r="W21" s="14" t="str">
        <f>+A595</f>
        <v>Mesoraco-220</v>
      </c>
      <c r="X21" s="14">
        <f aca="true" t="shared" si="46" ref="X21:AE21">+B627</f>
        <v>30</v>
      </c>
      <c r="Y21" s="14">
        <f t="shared" si="46"/>
        <v>79</v>
      </c>
      <c r="Z21" s="14">
        <f t="shared" si="46"/>
        <v>10</v>
      </c>
      <c r="AA21" s="14">
        <f t="shared" si="46"/>
        <v>21</v>
      </c>
      <c r="AB21" s="14">
        <f t="shared" si="46"/>
        <v>15</v>
      </c>
      <c r="AC21" s="14">
        <f t="shared" si="46"/>
        <v>6</v>
      </c>
      <c r="AD21" s="14">
        <f t="shared" si="46"/>
        <v>0</v>
      </c>
      <c r="AE21" s="14">
        <f t="shared" si="46"/>
        <v>5</v>
      </c>
      <c r="AF21" s="14">
        <f t="shared" si="5"/>
        <v>42</v>
      </c>
      <c r="AG21" s="14">
        <f aca="true" t="shared" si="47" ref="AG21:AN21">+K627</f>
        <v>0</v>
      </c>
      <c r="AH21" s="14">
        <f t="shared" si="47"/>
        <v>0</v>
      </c>
      <c r="AI21" s="14">
        <f t="shared" si="47"/>
        <v>13</v>
      </c>
      <c r="AJ21" s="14">
        <f t="shared" si="47"/>
        <v>23</v>
      </c>
      <c r="AK21" s="14">
        <f t="shared" si="47"/>
        <v>2</v>
      </c>
      <c r="AL21" s="14">
        <f t="shared" si="47"/>
        <v>0</v>
      </c>
      <c r="AM21" s="26">
        <f t="shared" si="47"/>
        <v>0</v>
      </c>
      <c r="AN21" s="14">
        <f t="shared" si="47"/>
        <v>0</v>
      </c>
      <c r="AO21" s="15">
        <f t="shared" si="7"/>
        <v>0.26582278481012656</v>
      </c>
      <c r="AP21" s="15">
        <f t="shared" si="8"/>
        <v>0.3695652173913043</v>
      </c>
      <c r="AQ21" s="15">
        <f t="shared" si="9"/>
        <v>0.5316455696202531</v>
      </c>
      <c r="AR21" s="15">
        <f t="shared" si="10"/>
        <v>0.9012107870115574</v>
      </c>
      <c r="AS21" s="18">
        <f t="shared" si="13"/>
        <v>0.19647771051183266</v>
      </c>
    </row>
    <row r="22" spans="1:45" ht="12.75">
      <c r="A22" t="s">
        <v>55</v>
      </c>
      <c r="B22" s="6">
        <v>3</v>
      </c>
      <c r="C22">
        <v>8</v>
      </c>
      <c r="D22" s="6">
        <v>1</v>
      </c>
      <c r="E22" s="8">
        <v>1</v>
      </c>
      <c r="F22" s="6"/>
      <c r="I22" s="6"/>
      <c r="J22" s="8">
        <f t="shared" si="0"/>
        <v>1</v>
      </c>
      <c r="M22" s="6">
        <v>1</v>
      </c>
      <c r="N22">
        <v>2</v>
      </c>
      <c r="O22" s="6"/>
      <c r="Q22" s="6"/>
      <c r="S22" s="13">
        <f t="shared" si="1"/>
        <v>0.125</v>
      </c>
      <c r="T22" s="10">
        <f t="shared" si="2"/>
        <v>0.2222222222222222</v>
      </c>
      <c r="U22" s="10">
        <f t="shared" si="3"/>
        <v>0.125</v>
      </c>
      <c r="W22" t="str">
        <f>+A628</f>
        <v>Bourjos</v>
      </c>
      <c r="X22">
        <f aca="true" t="shared" si="48" ref="X22:AE22">+B660</f>
        <v>1</v>
      </c>
      <c r="Y22">
        <f t="shared" si="48"/>
        <v>1</v>
      </c>
      <c r="Z22">
        <f t="shared" si="48"/>
        <v>1</v>
      </c>
      <c r="AA22">
        <f t="shared" si="48"/>
        <v>0</v>
      </c>
      <c r="AB22">
        <f t="shared" si="48"/>
        <v>0</v>
      </c>
      <c r="AC22">
        <f t="shared" si="48"/>
        <v>0</v>
      </c>
      <c r="AD22">
        <f t="shared" si="48"/>
        <v>0</v>
      </c>
      <c r="AE22">
        <f t="shared" si="48"/>
        <v>0</v>
      </c>
      <c r="AF22">
        <f t="shared" si="5"/>
        <v>0</v>
      </c>
      <c r="AG22">
        <f aca="true" t="shared" si="49" ref="AG22:AN22">+K660</f>
        <v>0</v>
      </c>
      <c r="AH22">
        <f t="shared" si="49"/>
        <v>0</v>
      </c>
      <c r="AI22">
        <f t="shared" si="49"/>
        <v>2</v>
      </c>
      <c r="AJ22">
        <f t="shared" si="49"/>
        <v>0</v>
      </c>
      <c r="AK22">
        <f t="shared" si="49"/>
        <v>0</v>
      </c>
      <c r="AL22">
        <f t="shared" si="49"/>
        <v>0</v>
      </c>
      <c r="AM22">
        <f t="shared" si="49"/>
        <v>0</v>
      </c>
      <c r="AN22">
        <f t="shared" si="49"/>
        <v>0</v>
      </c>
      <c r="AO22" s="11">
        <f t="shared" si="7"/>
        <v>0</v>
      </c>
      <c r="AP22" s="11">
        <f t="shared" si="8"/>
        <v>0.6666666666666666</v>
      </c>
      <c r="AQ22" s="11">
        <f t="shared" si="9"/>
        <v>0</v>
      </c>
      <c r="AR22" s="11">
        <f t="shared" si="10"/>
        <v>0.6666666666666666</v>
      </c>
      <c r="AS22" s="18">
        <f t="shared" si="13"/>
        <v>0</v>
      </c>
    </row>
    <row r="23" spans="1:45" ht="12.75">
      <c r="A23" t="s">
        <v>57</v>
      </c>
      <c r="B23" s="6">
        <v>2</v>
      </c>
      <c r="C23">
        <v>5</v>
      </c>
      <c r="D23" s="6">
        <v>1</v>
      </c>
      <c r="E23" s="8">
        <v>1</v>
      </c>
      <c r="F23" s="6">
        <v>1</v>
      </c>
      <c r="I23" s="6"/>
      <c r="J23" s="8">
        <f t="shared" si="0"/>
        <v>1</v>
      </c>
      <c r="M23" s="6">
        <v>1</v>
      </c>
      <c r="N23">
        <v>1</v>
      </c>
      <c r="O23" s="6"/>
      <c r="Q23" s="6"/>
      <c r="S23" s="13">
        <f t="shared" si="1"/>
        <v>0.2</v>
      </c>
      <c r="T23" s="10">
        <f t="shared" si="2"/>
        <v>0.3333333333333333</v>
      </c>
      <c r="U23" s="10">
        <f t="shared" si="3"/>
        <v>0.2</v>
      </c>
      <c r="W23" s="14" t="str">
        <f>+A661</f>
        <v>Joyce</v>
      </c>
      <c r="X23" s="14">
        <f aca="true" t="shared" si="50" ref="X23:AE23">+B693</f>
        <v>18</v>
      </c>
      <c r="Y23" s="14">
        <f t="shared" si="50"/>
        <v>31</v>
      </c>
      <c r="Z23" s="14">
        <f t="shared" si="50"/>
        <v>5</v>
      </c>
      <c r="AA23" s="14">
        <f t="shared" si="50"/>
        <v>7</v>
      </c>
      <c r="AB23" s="14">
        <f t="shared" si="50"/>
        <v>6</v>
      </c>
      <c r="AC23" s="14">
        <f t="shared" si="50"/>
        <v>1</v>
      </c>
      <c r="AD23" s="14">
        <f t="shared" si="50"/>
        <v>1</v>
      </c>
      <c r="AE23" s="14">
        <f t="shared" si="50"/>
        <v>2</v>
      </c>
      <c r="AF23" s="14">
        <f t="shared" si="5"/>
        <v>16</v>
      </c>
      <c r="AG23" s="14">
        <f aca="true" t="shared" si="51" ref="AG23:AN23">+K693</f>
        <v>0</v>
      </c>
      <c r="AH23" s="14">
        <f t="shared" si="51"/>
        <v>0</v>
      </c>
      <c r="AI23" s="14">
        <f t="shared" si="51"/>
        <v>3</v>
      </c>
      <c r="AJ23" s="14">
        <f t="shared" si="51"/>
        <v>15</v>
      </c>
      <c r="AK23" s="14">
        <f t="shared" si="51"/>
        <v>0</v>
      </c>
      <c r="AL23" s="14">
        <f t="shared" si="51"/>
        <v>0</v>
      </c>
      <c r="AM23" s="14">
        <f t="shared" si="51"/>
        <v>0</v>
      </c>
      <c r="AN23" s="14">
        <f t="shared" si="51"/>
        <v>0</v>
      </c>
      <c r="AO23" s="15">
        <f t="shared" si="7"/>
        <v>0.22580645161290322</v>
      </c>
      <c r="AP23" s="15">
        <f t="shared" si="8"/>
        <v>0.29411764705882354</v>
      </c>
      <c r="AQ23" s="15">
        <f t="shared" si="9"/>
        <v>0.5161290322580645</v>
      </c>
      <c r="AR23" s="15">
        <f t="shared" si="10"/>
        <v>0.8102466793168881</v>
      </c>
      <c r="AS23" s="18">
        <f t="shared" si="13"/>
        <v>0.15180265654648956</v>
      </c>
    </row>
    <row r="24" spans="1:45" ht="12.75">
      <c r="A24" t="s">
        <v>58</v>
      </c>
      <c r="B24" s="6">
        <v>4</v>
      </c>
      <c r="C24">
        <v>12</v>
      </c>
      <c r="D24" s="6">
        <v>0</v>
      </c>
      <c r="E24" s="8">
        <v>5</v>
      </c>
      <c r="F24" s="6"/>
      <c r="G24" s="1">
        <v>1</v>
      </c>
      <c r="I24" s="6"/>
      <c r="J24" s="8">
        <f t="shared" si="0"/>
        <v>6</v>
      </c>
      <c r="M24" s="6">
        <v>3</v>
      </c>
      <c r="N24">
        <v>1</v>
      </c>
      <c r="O24" s="6"/>
      <c r="Q24" s="6"/>
      <c r="S24" s="13">
        <f t="shared" si="1"/>
        <v>0.4166666666666667</v>
      </c>
      <c r="T24" s="10">
        <f t="shared" si="2"/>
        <v>0.5333333333333333</v>
      </c>
      <c r="U24" s="10">
        <f t="shared" si="3"/>
        <v>0.5</v>
      </c>
      <c r="W24" t="str">
        <f>+A694</f>
        <v>Bell</v>
      </c>
      <c r="X24">
        <f aca="true" t="shared" si="52" ref="X24:AE24">+B726</f>
        <v>25</v>
      </c>
      <c r="Y24">
        <f t="shared" si="52"/>
        <v>109</v>
      </c>
      <c r="Z24">
        <f t="shared" si="52"/>
        <v>13</v>
      </c>
      <c r="AA24">
        <f t="shared" si="52"/>
        <v>21</v>
      </c>
      <c r="AB24">
        <f t="shared" si="52"/>
        <v>12</v>
      </c>
      <c r="AC24">
        <f t="shared" si="52"/>
        <v>3</v>
      </c>
      <c r="AD24">
        <f t="shared" si="52"/>
        <v>3</v>
      </c>
      <c r="AE24">
        <f t="shared" si="52"/>
        <v>3</v>
      </c>
      <c r="AF24">
        <f t="shared" si="5"/>
        <v>39</v>
      </c>
      <c r="AG24">
        <f aca="true" t="shared" si="53" ref="AG24:AN24">+K726</f>
        <v>0</v>
      </c>
      <c r="AH24">
        <f t="shared" si="53"/>
        <v>0</v>
      </c>
      <c r="AI24">
        <f t="shared" si="53"/>
        <v>7</v>
      </c>
      <c r="AJ24">
        <f t="shared" si="53"/>
        <v>23</v>
      </c>
      <c r="AK24">
        <f t="shared" si="53"/>
        <v>3</v>
      </c>
      <c r="AL24">
        <f t="shared" si="53"/>
        <v>0</v>
      </c>
      <c r="AM24">
        <f t="shared" si="53"/>
        <v>1</v>
      </c>
      <c r="AN24">
        <f t="shared" si="53"/>
        <v>0</v>
      </c>
      <c r="AO24" s="11">
        <f t="shared" si="7"/>
        <v>0.1926605504587156</v>
      </c>
      <c r="AP24" s="11">
        <f t="shared" si="8"/>
        <v>0.23931623931623933</v>
      </c>
      <c r="AQ24" s="11">
        <f t="shared" si="9"/>
        <v>0.3577981651376147</v>
      </c>
      <c r="AR24" s="11">
        <f t="shared" si="10"/>
        <v>0.597114404453854</v>
      </c>
      <c r="AS24" s="18">
        <f t="shared" si="13"/>
        <v>0.08562691131498472</v>
      </c>
    </row>
    <row r="25" spans="1:45" ht="12.75">
      <c r="A25" t="s">
        <v>62</v>
      </c>
      <c r="B25" s="6">
        <v>4</v>
      </c>
      <c r="C25">
        <v>16</v>
      </c>
      <c r="D25" s="6">
        <v>6</v>
      </c>
      <c r="E25" s="8">
        <v>5</v>
      </c>
      <c r="F25" s="6">
        <v>3</v>
      </c>
      <c r="I25" s="6">
        <v>2</v>
      </c>
      <c r="J25" s="8">
        <f t="shared" si="0"/>
        <v>11</v>
      </c>
      <c r="M25" s="6">
        <v>3</v>
      </c>
      <c r="O25" s="6">
        <v>1</v>
      </c>
      <c r="Q25" s="6">
        <v>1</v>
      </c>
      <c r="S25" s="13">
        <f t="shared" si="1"/>
        <v>0.3125</v>
      </c>
      <c r="T25" s="10">
        <f t="shared" si="2"/>
        <v>0.4</v>
      </c>
      <c r="U25" s="10">
        <f t="shared" si="3"/>
        <v>0.6875</v>
      </c>
      <c r="W25" s="14" t="str">
        <f>+A727</f>
        <v>Pina</v>
      </c>
      <c r="X25" s="14">
        <f aca="true" t="shared" si="54" ref="X25:AE25">+B759</f>
        <v>20</v>
      </c>
      <c r="Y25" s="14">
        <f t="shared" si="54"/>
        <v>69</v>
      </c>
      <c r="Z25" s="14">
        <f t="shared" si="54"/>
        <v>9</v>
      </c>
      <c r="AA25" s="14">
        <f t="shared" si="54"/>
        <v>19</v>
      </c>
      <c r="AB25" s="14">
        <f t="shared" si="54"/>
        <v>13</v>
      </c>
      <c r="AC25" s="14">
        <f t="shared" si="54"/>
        <v>5</v>
      </c>
      <c r="AD25" s="14">
        <f t="shared" si="54"/>
        <v>0</v>
      </c>
      <c r="AE25" s="14">
        <f t="shared" si="54"/>
        <v>3</v>
      </c>
      <c r="AF25" s="14">
        <f t="shared" si="5"/>
        <v>33</v>
      </c>
      <c r="AG25" s="14">
        <f aca="true" t="shared" si="55" ref="AG25:AN25">+K759</f>
        <v>0</v>
      </c>
      <c r="AH25" s="14">
        <f t="shared" si="55"/>
        <v>0</v>
      </c>
      <c r="AI25" s="14">
        <f t="shared" si="55"/>
        <v>4</v>
      </c>
      <c r="AJ25" s="14">
        <f t="shared" si="55"/>
        <v>12</v>
      </c>
      <c r="AK25" s="14">
        <f t="shared" si="55"/>
        <v>0</v>
      </c>
      <c r="AL25" s="14">
        <f t="shared" si="55"/>
        <v>0</v>
      </c>
      <c r="AM25" s="14">
        <f t="shared" si="55"/>
        <v>3</v>
      </c>
      <c r="AN25" s="14">
        <f t="shared" si="55"/>
        <v>0</v>
      </c>
      <c r="AO25" s="15">
        <f t="shared" si="7"/>
        <v>0.2753623188405797</v>
      </c>
      <c r="AP25" s="15">
        <f t="shared" si="8"/>
        <v>0.3026315789473684</v>
      </c>
      <c r="AQ25" s="15">
        <f t="shared" si="9"/>
        <v>0.4782608695652174</v>
      </c>
      <c r="AR25" s="15">
        <f t="shared" si="10"/>
        <v>0.7808924485125859</v>
      </c>
      <c r="AS25" s="18">
        <f t="shared" si="13"/>
        <v>0.14473684210526316</v>
      </c>
    </row>
    <row r="26" spans="1:45" ht="12.75">
      <c r="A26" t="s">
        <v>46</v>
      </c>
      <c r="B26" s="6">
        <v>5</v>
      </c>
      <c r="C26">
        <v>15</v>
      </c>
      <c r="D26" s="6">
        <v>4</v>
      </c>
      <c r="E26" s="8">
        <v>5</v>
      </c>
      <c r="F26" s="6">
        <v>2</v>
      </c>
      <c r="G26" s="1">
        <v>1</v>
      </c>
      <c r="I26" s="6">
        <v>2</v>
      </c>
      <c r="J26" s="8">
        <f t="shared" si="0"/>
        <v>12</v>
      </c>
      <c r="M26" s="6">
        <v>2</v>
      </c>
      <c r="N26">
        <v>3</v>
      </c>
      <c r="O26" s="6">
        <v>2</v>
      </c>
      <c r="Q26" s="6"/>
      <c r="S26" s="13">
        <f t="shared" si="1"/>
        <v>0.3333333333333333</v>
      </c>
      <c r="T26" s="10">
        <f t="shared" si="2"/>
        <v>0.4117647058823529</v>
      </c>
      <c r="U26" s="10">
        <f t="shared" si="3"/>
        <v>0.8</v>
      </c>
      <c r="W26" t="str">
        <f>+A760</f>
        <v>Culberson</v>
      </c>
      <c r="X26">
        <f aca="true" t="shared" si="56" ref="X26:AE26">+B792</f>
        <v>27</v>
      </c>
      <c r="Y26">
        <f t="shared" si="56"/>
        <v>101</v>
      </c>
      <c r="Z26">
        <f t="shared" si="56"/>
        <v>19</v>
      </c>
      <c r="AA26">
        <f t="shared" si="56"/>
        <v>29</v>
      </c>
      <c r="AB26">
        <f t="shared" si="56"/>
        <v>19</v>
      </c>
      <c r="AC26">
        <f t="shared" si="56"/>
        <v>6</v>
      </c>
      <c r="AD26">
        <f t="shared" si="56"/>
        <v>1</v>
      </c>
      <c r="AE26">
        <f t="shared" si="56"/>
        <v>8</v>
      </c>
      <c r="AF26">
        <f t="shared" si="5"/>
        <v>61</v>
      </c>
      <c r="AG26">
        <f aca="true" t="shared" si="57" ref="AG26:AN26">+K792</f>
        <v>1</v>
      </c>
      <c r="AH26">
        <f t="shared" si="57"/>
        <v>0</v>
      </c>
      <c r="AI26">
        <f t="shared" si="57"/>
        <v>5</v>
      </c>
      <c r="AJ26">
        <f t="shared" si="57"/>
        <v>21</v>
      </c>
      <c r="AK26">
        <f t="shared" si="57"/>
        <v>2</v>
      </c>
      <c r="AL26">
        <f t="shared" si="57"/>
        <v>0</v>
      </c>
      <c r="AM26">
        <f t="shared" si="57"/>
        <v>0</v>
      </c>
      <c r="AN26">
        <f t="shared" si="57"/>
        <v>1</v>
      </c>
      <c r="AO26" s="11">
        <f t="shared" si="7"/>
        <v>0.2871287128712871</v>
      </c>
      <c r="AP26" s="11">
        <f t="shared" si="8"/>
        <v>0.32075471698113206</v>
      </c>
      <c r="AQ26" s="11">
        <f t="shared" si="9"/>
        <v>0.6039603960396039</v>
      </c>
      <c r="AR26" s="11">
        <f t="shared" si="10"/>
        <v>0.9247151130207361</v>
      </c>
      <c r="AS26" s="18">
        <f t="shared" si="13"/>
        <v>0.1937231458994956</v>
      </c>
    </row>
    <row r="27" spans="1:45" ht="12.75">
      <c r="A27" t="s">
        <v>43</v>
      </c>
      <c r="B27" s="6">
        <v>4</v>
      </c>
      <c r="C27">
        <v>14</v>
      </c>
      <c r="D27" s="6">
        <v>2</v>
      </c>
      <c r="E27" s="8">
        <v>2</v>
      </c>
      <c r="F27" s="6">
        <v>1</v>
      </c>
      <c r="G27" s="1">
        <v>1</v>
      </c>
      <c r="I27" s="6"/>
      <c r="J27" s="8">
        <f t="shared" si="0"/>
        <v>3</v>
      </c>
      <c r="M27" s="6">
        <v>2</v>
      </c>
      <c r="N27">
        <v>4</v>
      </c>
      <c r="O27" s="6">
        <v>1</v>
      </c>
      <c r="Q27" s="6"/>
      <c r="S27" s="13">
        <f t="shared" si="1"/>
        <v>0.14285714285714285</v>
      </c>
      <c r="T27" s="10">
        <f t="shared" si="2"/>
        <v>0.25</v>
      </c>
      <c r="U27" s="10">
        <f t="shared" si="3"/>
        <v>0.21428571428571427</v>
      </c>
      <c r="W27" t="str">
        <f>A793</f>
        <v>Polanco</v>
      </c>
      <c r="X27" s="14">
        <f aca="true" t="shared" si="58" ref="X27:AE27">+B825</f>
        <v>3</v>
      </c>
      <c r="Y27" s="14">
        <f t="shared" si="58"/>
        <v>3</v>
      </c>
      <c r="Z27" s="14">
        <f t="shared" si="58"/>
        <v>0</v>
      </c>
      <c r="AA27" s="14">
        <f t="shared" si="58"/>
        <v>2</v>
      </c>
      <c r="AB27" s="14">
        <f t="shared" si="58"/>
        <v>2</v>
      </c>
      <c r="AC27" s="14">
        <f t="shared" si="58"/>
        <v>1</v>
      </c>
      <c r="AD27" s="14">
        <f t="shared" si="58"/>
        <v>0</v>
      </c>
      <c r="AE27" s="14">
        <f t="shared" si="58"/>
        <v>0</v>
      </c>
      <c r="AF27" s="14">
        <f t="shared" si="5"/>
        <v>3</v>
      </c>
      <c r="AG27" s="14">
        <f aca="true" t="shared" si="59" ref="AG27:AN27">+K825</f>
        <v>0</v>
      </c>
      <c r="AH27" s="14">
        <f t="shared" si="59"/>
        <v>0</v>
      </c>
      <c r="AI27" s="14">
        <f t="shared" si="59"/>
        <v>0</v>
      </c>
      <c r="AJ27" s="14">
        <f t="shared" si="59"/>
        <v>0</v>
      </c>
      <c r="AK27" s="14">
        <f t="shared" si="59"/>
        <v>0</v>
      </c>
      <c r="AL27" s="14">
        <f t="shared" si="59"/>
        <v>0</v>
      </c>
      <c r="AM27" s="14">
        <f t="shared" si="59"/>
        <v>0</v>
      </c>
      <c r="AN27" s="14">
        <f t="shared" si="59"/>
        <v>0</v>
      </c>
      <c r="AO27" s="15">
        <f t="shared" si="7"/>
        <v>0.6666666666666666</v>
      </c>
      <c r="AP27" s="15">
        <f t="shared" si="8"/>
        <v>0.6666666666666666</v>
      </c>
      <c r="AQ27" s="15">
        <f t="shared" si="9"/>
        <v>1</v>
      </c>
      <c r="AR27" s="15">
        <f t="shared" si="10"/>
        <v>1.6666666666666665</v>
      </c>
      <c r="AS27" s="18">
        <f t="shared" si="13"/>
        <v>0.6666666666666666</v>
      </c>
    </row>
    <row r="28" spans="1:45" ht="12.75">
      <c r="A28" t="s">
        <v>45</v>
      </c>
      <c r="B28" s="6">
        <v>5</v>
      </c>
      <c r="C28">
        <v>15</v>
      </c>
      <c r="D28" s="6">
        <v>1</v>
      </c>
      <c r="E28" s="8">
        <v>8</v>
      </c>
      <c r="F28" s="6"/>
      <c r="I28" s="6"/>
      <c r="J28" s="8">
        <f t="shared" si="0"/>
        <v>8</v>
      </c>
      <c r="M28" s="6">
        <v>1</v>
      </c>
      <c r="N28">
        <v>1</v>
      </c>
      <c r="O28" s="6"/>
      <c r="Q28" s="6"/>
      <c r="S28" s="13">
        <f t="shared" si="1"/>
        <v>0.5333333333333333</v>
      </c>
      <c r="T28" s="10">
        <f t="shared" si="2"/>
        <v>0.5625</v>
      </c>
      <c r="U28" s="10">
        <f t="shared" si="3"/>
        <v>0.5333333333333333</v>
      </c>
      <c r="W28">
        <f>+A826</f>
        <v>26</v>
      </c>
      <c r="X28">
        <f aca="true" t="shared" si="60" ref="X28:AE28">+B858</f>
        <v>0</v>
      </c>
      <c r="Y28">
        <f t="shared" si="60"/>
        <v>0</v>
      </c>
      <c r="Z28">
        <f t="shared" si="60"/>
        <v>0</v>
      </c>
      <c r="AA28">
        <f t="shared" si="60"/>
        <v>0</v>
      </c>
      <c r="AB28">
        <f t="shared" si="60"/>
        <v>0</v>
      </c>
      <c r="AC28">
        <f t="shared" si="60"/>
        <v>0</v>
      </c>
      <c r="AD28">
        <f t="shared" si="60"/>
        <v>0</v>
      </c>
      <c r="AE28">
        <f t="shared" si="60"/>
        <v>0</v>
      </c>
      <c r="AF28">
        <f t="shared" si="5"/>
        <v>0</v>
      </c>
      <c r="AG28">
        <f aca="true" t="shared" si="61" ref="AG28:AN28">+K858</f>
        <v>0</v>
      </c>
      <c r="AH28">
        <f t="shared" si="61"/>
        <v>0</v>
      </c>
      <c r="AI28">
        <f t="shared" si="61"/>
        <v>0</v>
      </c>
      <c r="AJ28">
        <f t="shared" si="61"/>
        <v>0</v>
      </c>
      <c r="AK28">
        <f t="shared" si="61"/>
        <v>0</v>
      </c>
      <c r="AL28">
        <f t="shared" si="61"/>
        <v>0</v>
      </c>
      <c r="AM28">
        <f t="shared" si="61"/>
        <v>0</v>
      </c>
      <c r="AN28">
        <f t="shared" si="61"/>
        <v>0</v>
      </c>
      <c r="AO28" s="11" t="e">
        <f t="shared" si="7"/>
        <v>#DIV/0!</v>
      </c>
      <c r="AP28" s="11" t="e">
        <f t="shared" si="8"/>
        <v>#DIV/0!</v>
      </c>
      <c r="AQ28" s="11" t="e">
        <f t="shared" si="9"/>
        <v>#DIV/0!</v>
      </c>
      <c r="AR28" s="11" t="e">
        <f t="shared" si="10"/>
        <v>#DIV/0!</v>
      </c>
      <c r="AS28" s="18" t="e">
        <f t="shared" si="13"/>
        <v>#DIV/0!</v>
      </c>
    </row>
    <row r="29" spans="1:45" ht="12.75">
      <c r="A29" t="s">
        <v>48</v>
      </c>
      <c r="B29" s="6">
        <v>5</v>
      </c>
      <c r="C29">
        <v>17</v>
      </c>
      <c r="D29" s="6">
        <v>4</v>
      </c>
      <c r="E29" s="8">
        <v>5</v>
      </c>
      <c r="F29" s="6">
        <v>1</v>
      </c>
      <c r="G29" s="1">
        <v>2</v>
      </c>
      <c r="I29" s="6"/>
      <c r="J29" s="8">
        <f t="shared" si="0"/>
        <v>7</v>
      </c>
      <c r="K29">
        <v>2</v>
      </c>
      <c r="L29" s="6"/>
      <c r="M29" s="6">
        <v>3</v>
      </c>
      <c r="N29" s="6">
        <v>2</v>
      </c>
      <c r="P29" s="6"/>
      <c r="R29" s="6"/>
      <c r="S29" s="13">
        <f t="shared" si="1"/>
        <v>0.29411764705882354</v>
      </c>
      <c r="T29" s="10">
        <f t="shared" si="2"/>
        <v>0.4</v>
      </c>
      <c r="U29" s="10">
        <f t="shared" si="3"/>
        <v>0.4117647058823529</v>
      </c>
      <c r="W29" s="14">
        <f>+A859</f>
        <v>27</v>
      </c>
      <c r="X29" s="14">
        <f aca="true" t="shared" si="62" ref="X29:AE29">+B891</f>
        <v>0</v>
      </c>
      <c r="Y29" s="14">
        <f t="shared" si="62"/>
        <v>0</v>
      </c>
      <c r="Z29" s="14">
        <f t="shared" si="62"/>
        <v>0</v>
      </c>
      <c r="AA29" s="14">
        <f t="shared" si="62"/>
        <v>0</v>
      </c>
      <c r="AB29" s="14">
        <f t="shared" si="62"/>
        <v>0</v>
      </c>
      <c r="AC29" s="14">
        <f t="shared" si="62"/>
        <v>0</v>
      </c>
      <c r="AD29" s="14">
        <f t="shared" si="62"/>
        <v>0</v>
      </c>
      <c r="AE29" s="14">
        <f t="shared" si="62"/>
        <v>0</v>
      </c>
      <c r="AF29" s="14">
        <f t="shared" si="5"/>
        <v>0</v>
      </c>
      <c r="AG29" s="14">
        <f aca="true" t="shared" si="63" ref="AG29:AN29">+K891</f>
        <v>0</v>
      </c>
      <c r="AH29" s="14">
        <f t="shared" si="63"/>
        <v>0</v>
      </c>
      <c r="AI29" s="14">
        <f t="shared" si="63"/>
        <v>0</v>
      </c>
      <c r="AJ29" s="14">
        <f t="shared" si="63"/>
        <v>0</v>
      </c>
      <c r="AK29" s="14">
        <f t="shared" si="63"/>
        <v>0</v>
      </c>
      <c r="AL29" s="14">
        <f t="shared" si="63"/>
        <v>0</v>
      </c>
      <c r="AM29" s="14">
        <f t="shared" si="63"/>
        <v>0</v>
      </c>
      <c r="AN29" s="14">
        <f t="shared" si="63"/>
        <v>0</v>
      </c>
      <c r="AO29" s="15" t="e">
        <f t="shared" si="7"/>
        <v>#DIV/0!</v>
      </c>
      <c r="AP29" s="15" t="e">
        <f t="shared" si="8"/>
        <v>#DIV/0!</v>
      </c>
      <c r="AQ29" s="15" t="e">
        <f t="shared" si="9"/>
        <v>#DIV/0!</v>
      </c>
      <c r="AR29" s="15" t="e">
        <f t="shared" si="10"/>
        <v>#DIV/0!</v>
      </c>
      <c r="AS29" s="18" t="e">
        <f t="shared" si="13"/>
        <v>#DIV/0!</v>
      </c>
    </row>
    <row r="30" spans="1:45" ht="12.75">
      <c r="A30">
        <v>28</v>
      </c>
      <c r="B30" s="6"/>
      <c r="D30" s="6"/>
      <c r="E30" s="8"/>
      <c r="F30" s="6"/>
      <c r="I30" s="6"/>
      <c r="J30" s="8">
        <f t="shared" si="0"/>
        <v>0</v>
      </c>
      <c r="L30" s="6"/>
      <c r="M30" s="6"/>
      <c r="N30" s="6"/>
      <c r="P30" s="6"/>
      <c r="R30" s="6"/>
      <c r="S30" s="13" t="e">
        <f t="shared" si="1"/>
        <v>#DIV/0!</v>
      </c>
      <c r="T30" s="10" t="e">
        <f t="shared" si="2"/>
        <v>#DIV/0!</v>
      </c>
      <c r="U30" s="10" t="e">
        <f t="shared" si="3"/>
        <v>#DIV/0!</v>
      </c>
      <c r="W30">
        <f>+A892</f>
        <v>28</v>
      </c>
      <c r="X30">
        <f aca="true" t="shared" si="64" ref="X30:AE30">+B924</f>
        <v>0</v>
      </c>
      <c r="Y30">
        <f t="shared" si="64"/>
        <v>0</v>
      </c>
      <c r="Z30">
        <f t="shared" si="64"/>
        <v>0</v>
      </c>
      <c r="AA30">
        <f t="shared" si="64"/>
        <v>0</v>
      </c>
      <c r="AB30">
        <f t="shared" si="64"/>
        <v>0</v>
      </c>
      <c r="AC30">
        <f t="shared" si="64"/>
        <v>0</v>
      </c>
      <c r="AD30">
        <f t="shared" si="64"/>
        <v>0</v>
      </c>
      <c r="AE30">
        <f t="shared" si="64"/>
        <v>0</v>
      </c>
      <c r="AF30">
        <f t="shared" si="5"/>
        <v>0</v>
      </c>
      <c r="AG30">
        <f aca="true" t="shared" si="65" ref="AG30:AN30">+K924</f>
        <v>0</v>
      </c>
      <c r="AH30">
        <f t="shared" si="65"/>
        <v>0</v>
      </c>
      <c r="AI30">
        <f t="shared" si="65"/>
        <v>0</v>
      </c>
      <c r="AJ30">
        <f t="shared" si="65"/>
        <v>0</v>
      </c>
      <c r="AK30">
        <f t="shared" si="65"/>
        <v>0</v>
      </c>
      <c r="AL30">
        <f t="shared" si="65"/>
        <v>0</v>
      </c>
      <c r="AM30">
        <f t="shared" si="65"/>
        <v>0</v>
      </c>
      <c r="AN30">
        <f t="shared" si="65"/>
        <v>0</v>
      </c>
      <c r="AO30" s="11" t="e">
        <f t="shared" si="7"/>
        <v>#DIV/0!</v>
      </c>
      <c r="AP30" s="11" t="e">
        <f t="shared" si="8"/>
        <v>#DIV/0!</v>
      </c>
      <c r="AQ30" s="11" t="e">
        <f t="shared" si="9"/>
        <v>#DIV/0!</v>
      </c>
      <c r="AR30" s="11" t="e">
        <f t="shared" si="10"/>
        <v>#DIV/0!</v>
      </c>
      <c r="AS30" s="18" t="e">
        <f t="shared" si="13"/>
        <v>#DIV/0!</v>
      </c>
    </row>
    <row r="31" spans="1:45" ht="12.75">
      <c r="A31">
        <v>29</v>
      </c>
      <c r="B31" s="6"/>
      <c r="D31" s="6"/>
      <c r="E31" s="8"/>
      <c r="F31" s="6"/>
      <c r="I31" s="6"/>
      <c r="J31" s="8">
        <f t="shared" si="0"/>
        <v>0</v>
      </c>
      <c r="L31" s="6"/>
      <c r="N31" s="6"/>
      <c r="P31" s="6"/>
      <c r="R31" s="6"/>
      <c r="S31" s="13" t="e">
        <f t="shared" si="1"/>
        <v>#DIV/0!</v>
      </c>
      <c r="T31" s="10" t="e">
        <f t="shared" si="2"/>
        <v>#DIV/0!</v>
      </c>
      <c r="U31" s="10" t="e">
        <f t="shared" si="3"/>
        <v>#DIV/0!</v>
      </c>
      <c r="W31" s="14">
        <f>+A925</f>
        <v>29</v>
      </c>
      <c r="X31" s="14">
        <f aca="true" t="shared" si="66" ref="X31:AE31">+B957</f>
        <v>0</v>
      </c>
      <c r="Y31" s="14">
        <f t="shared" si="66"/>
        <v>0</v>
      </c>
      <c r="Z31" s="14">
        <f t="shared" si="66"/>
        <v>0</v>
      </c>
      <c r="AA31" s="14">
        <f t="shared" si="66"/>
        <v>0</v>
      </c>
      <c r="AB31" s="14">
        <f t="shared" si="66"/>
        <v>0</v>
      </c>
      <c r="AC31" s="14">
        <f t="shared" si="66"/>
        <v>0</v>
      </c>
      <c r="AD31" s="14">
        <f t="shared" si="66"/>
        <v>0</v>
      </c>
      <c r="AE31" s="14">
        <f t="shared" si="66"/>
        <v>0</v>
      </c>
      <c r="AF31" s="14">
        <f t="shared" si="5"/>
        <v>0</v>
      </c>
      <c r="AG31" s="14">
        <f aca="true" t="shared" si="67" ref="AG31:AN31">+K957</f>
        <v>0</v>
      </c>
      <c r="AH31" s="14">
        <f t="shared" si="67"/>
        <v>0</v>
      </c>
      <c r="AI31" s="14">
        <f t="shared" si="67"/>
        <v>0</v>
      </c>
      <c r="AJ31" s="14">
        <f t="shared" si="67"/>
        <v>0</v>
      </c>
      <c r="AK31" s="14">
        <f t="shared" si="67"/>
        <v>0</v>
      </c>
      <c r="AL31" s="14">
        <f t="shared" si="67"/>
        <v>0</v>
      </c>
      <c r="AM31" s="14">
        <f t="shared" si="67"/>
        <v>0</v>
      </c>
      <c r="AN31" s="14">
        <f t="shared" si="67"/>
        <v>0</v>
      </c>
      <c r="AO31" s="15" t="e">
        <f t="shared" si="7"/>
        <v>#DIV/0!</v>
      </c>
      <c r="AP31" s="15" t="e">
        <f t="shared" si="8"/>
        <v>#DIV/0!</v>
      </c>
      <c r="AQ31" s="15" t="e">
        <f t="shared" si="9"/>
        <v>#DIV/0!</v>
      </c>
      <c r="AR31" s="15" t="e">
        <f t="shared" si="10"/>
        <v>#DIV/0!</v>
      </c>
      <c r="AS31" s="18" t="e">
        <f t="shared" si="13"/>
        <v>#DIV/0!</v>
      </c>
    </row>
    <row r="32" spans="1:45" ht="12.75">
      <c r="A32" s="2">
        <v>30</v>
      </c>
      <c r="B32" s="3"/>
      <c r="C32" s="2"/>
      <c r="D32" s="3"/>
      <c r="E32" s="4"/>
      <c r="F32" s="3"/>
      <c r="G32" s="5"/>
      <c r="H32" s="2"/>
      <c r="I32" s="3"/>
      <c r="J32" s="4">
        <f t="shared" si="0"/>
        <v>0</v>
      </c>
      <c r="K32" s="2"/>
      <c r="L32" s="3"/>
      <c r="M32" s="2"/>
      <c r="N32" s="3"/>
      <c r="O32" s="2"/>
      <c r="P32" s="3"/>
      <c r="Q32" s="2"/>
      <c r="R32" s="3"/>
      <c r="S32" s="16" t="e">
        <f t="shared" si="1"/>
        <v>#DIV/0!</v>
      </c>
      <c r="T32" s="10" t="e">
        <f t="shared" si="2"/>
        <v>#DIV/0!</v>
      </c>
      <c r="U32" s="17" t="e">
        <f t="shared" si="3"/>
        <v>#DIV/0!</v>
      </c>
      <c r="W32" s="2">
        <f>+A958</f>
        <v>30</v>
      </c>
      <c r="X32">
        <f aca="true" t="shared" si="68" ref="X32:AE32">+B990</f>
        <v>0</v>
      </c>
      <c r="Y32">
        <f t="shared" si="68"/>
        <v>0</v>
      </c>
      <c r="Z32">
        <f t="shared" si="68"/>
        <v>0</v>
      </c>
      <c r="AA32">
        <f t="shared" si="68"/>
        <v>0</v>
      </c>
      <c r="AB32">
        <f t="shared" si="68"/>
        <v>0</v>
      </c>
      <c r="AC32">
        <f t="shared" si="68"/>
        <v>0</v>
      </c>
      <c r="AD32">
        <f t="shared" si="68"/>
        <v>0</v>
      </c>
      <c r="AE32">
        <f t="shared" si="68"/>
        <v>0</v>
      </c>
      <c r="AF32">
        <f t="shared" si="5"/>
        <v>0</v>
      </c>
      <c r="AG32">
        <f aca="true" t="shared" si="69" ref="AG32:AN32">+K990</f>
        <v>0</v>
      </c>
      <c r="AH32">
        <f t="shared" si="69"/>
        <v>0</v>
      </c>
      <c r="AI32">
        <f t="shared" si="69"/>
        <v>0</v>
      </c>
      <c r="AJ32">
        <f t="shared" si="69"/>
        <v>0</v>
      </c>
      <c r="AK32">
        <f t="shared" si="69"/>
        <v>0</v>
      </c>
      <c r="AL32">
        <f t="shared" si="69"/>
        <v>0</v>
      </c>
      <c r="AM32">
        <f t="shared" si="69"/>
        <v>0</v>
      </c>
      <c r="AN32">
        <f t="shared" si="69"/>
        <v>0</v>
      </c>
      <c r="AO32" s="11" t="e">
        <f t="shared" si="7"/>
        <v>#DIV/0!</v>
      </c>
      <c r="AP32" s="11" t="e">
        <f t="shared" si="8"/>
        <v>#DIV/0!</v>
      </c>
      <c r="AQ32" s="11" t="e">
        <f t="shared" si="9"/>
        <v>#DIV/0!</v>
      </c>
      <c r="AR32" s="11" t="e">
        <f t="shared" si="10"/>
        <v>#DIV/0!</v>
      </c>
      <c r="AS32" s="18" t="e">
        <f t="shared" si="13"/>
        <v>#DIV/0!</v>
      </c>
    </row>
    <row r="33" spans="2:45" ht="12.75">
      <c r="B33" s="6">
        <f aca="true" t="shared" si="70" ref="B33:I33">SUM(B3:B32)</f>
        <v>120</v>
      </c>
      <c r="C33">
        <f t="shared" si="70"/>
        <v>385</v>
      </c>
      <c r="D33" s="6">
        <f t="shared" si="70"/>
        <v>69</v>
      </c>
      <c r="E33" s="8">
        <f t="shared" si="70"/>
        <v>117</v>
      </c>
      <c r="F33" s="6">
        <f t="shared" si="70"/>
        <v>68</v>
      </c>
      <c r="G33" s="1">
        <f t="shared" si="70"/>
        <v>16</v>
      </c>
      <c r="H33">
        <f t="shared" si="70"/>
        <v>0</v>
      </c>
      <c r="I33" s="6">
        <f t="shared" si="70"/>
        <v>23</v>
      </c>
      <c r="J33" s="8">
        <f t="shared" si="0"/>
        <v>202</v>
      </c>
      <c r="K33">
        <f aca="true" t="shared" si="71" ref="K33:R33">SUM(K3:K32)</f>
        <v>9</v>
      </c>
      <c r="L33" s="6">
        <f t="shared" si="71"/>
        <v>0</v>
      </c>
      <c r="M33">
        <f t="shared" si="71"/>
        <v>50</v>
      </c>
      <c r="N33" s="6">
        <f t="shared" si="71"/>
        <v>46</v>
      </c>
      <c r="O33">
        <f t="shared" si="71"/>
        <v>12</v>
      </c>
      <c r="P33" s="6">
        <f t="shared" si="71"/>
        <v>1</v>
      </c>
      <c r="Q33">
        <f t="shared" si="71"/>
        <v>7</v>
      </c>
      <c r="R33" s="6">
        <f t="shared" si="71"/>
        <v>0</v>
      </c>
      <c r="S33" s="13">
        <f t="shared" si="1"/>
        <v>0.3038961038961039</v>
      </c>
      <c r="T33" s="10">
        <f>+(E33+M33)/(C33+M33+Q33)</f>
        <v>0.3778280542986425</v>
      </c>
      <c r="U33" s="10">
        <f t="shared" si="3"/>
        <v>0.5246753246753246</v>
      </c>
      <c r="W33" t="s">
        <v>23</v>
      </c>
      <c r="X33" s="14">
        <f aca="true" t="shared" si="72" ref="X33:AE33">SUM(X3:X32)</f>
        <v>1491</v>
      </c>
      <c r="Y33" s="14">
        <f t="shared" si="72"/>
        <v>4492</v>
      </c>
      <c r="Z33" s="14">
        <f t="shared" si="72"/>
        <v>649</v>
      </c>
      <c r="AA33" s="14">
        <f t="shared" si="72"/>
        <v>1162</v>
      </c>
      <c r="AB33" s="14">
        <f t="shared" si="72"/>
        <v>616</v>
      </c>
      <c r="AC33" s="14">
        <f t="shared" si="72"/>
        <v>240</v>
      </c>
      <c r="AD33" s="14">
        <f t="shared" si="72"/>
        <v>27</v>
      </c>
      <c r="AE33" s="14">
        <f t="shared" si="72"/>
        <v>195</v>
      </c>
      <c r="AF33" s="14">
        <f t="shared" si="5"/>
        <v>2041</v>
      </c>
      <c r="AG33" s="14">
        <f aca="true" t="shared" si="73" ref="AG33:AN33">SUM(AG3:AG32)</f>
        <v>43</v>
      </c>
      <c r="AH33" s="14">
        <f t="shared" si="73"/>
        <v>3</v>
      </c>
      <c r="AI33" s="14">
        <f t="shared" si="73"/>
        <v>533</v>
      </c>
      <c r="AJ33" s="14">
        <f t="shared" si="73"/>
        <v>1038</v>
      </c>
      <c r="AK33" s="14">
        <f t="shared" si="73"/>
        <v>128</v>
      </c>
      <c r="AL33" s="14">
        <f t="shared" si="73"/>
        <v>15</v>
      </c>
      <c r="AM33" s="14">
        <f t="shared" si="73"/>
        <v>32</v>
      </c>
      <c r="AN33" s="14">
        <f t="shared" si="73"/>
        <v>68</v>
      </c>
      <c r="AO33" s="15">
        <f t="shared" si="7"/>
        <v>0.25868210151380233</v>
      </c>
      <c r="AP33" s="15">
        <f t="shared" si="8"/>
        <v>0.3351789598576231</v>
      </c>
      <c r="AQ33" s="15">
        <f t="shared" si="9"/>
        <v>0.4543633125556545</v>
      </c>
      <c r="AR33" s="15">
        <f t="shared" si="10"/>
        <v>0.7895422724132776</v>
      </c>
      <c r="AS33" s="18">
        <f t="shared" si="13"/>
        <v>0.15229302249986837</v>
      </c>
    </row>
    <row r="34" spans="1:21" ht="12.75">
      <c r="A34" t="s">
        <v>34</v>
      </c>
      <c r="S34" s="18"/>
      <c r="T34" s="10"/>
      <c r="U34" s="18"/>
    </row>
    <row r="35" spans="1:21" ht="12.75">
      <c r="A35" s="2" t="s">
        <v>0</v>
      </c>
      <c r="B35" s="3" t="s">
        <v>2</v>
      </c>
      <c r="C35" s="2" t="s">
        <v>3</v>
      </c>
      <c r="D35" s="3" t="s">
        <v>4</v>
      </c>
      <c r="E35" s="4" t="s">
        <v>5</v>
      </c>
      <c r="F35" s="3" t="s">
        <v>6</v>
      </c>
      <c r="G35" s="5" t="s">
        <v>7</v>
      </c>
      <c r="H35" s="2" t="s">
        <v>1</v>
      </c>
      <c r="I35" s="3" t="s">
        <v>8</v>
      </c>
      <c r="J35" s="4" t="s">
        <v>9</v>
      </c>
      <c r="K35" s="2" t="s">
        <v>10</v>
      </c>
      <c r="L35" s="3" t="s">
        <v>11</v>
      </c>
      <c r="M35" s="2" t="s">
        <v>12</v>
      </c>
      <c r="N35" s="3" t="s">
        <v>13</v>
      </c>
      <c r="O35" s="2" t="s">
        <v>14</v>
      </c>
      <c r="P35" s="3" t="s">
        <v>15</v>
      </c>
      <c r="Q35" s="2" t="s">
        <v>16</v>
      </c>
      <c r="R35" s="3" t="s">
        <v>17</v>
      </c>
      <c r="S35" s="16" t="s">
        <v>18</v>
      </c>
      <c r="T35" s="10" t="s">
        <v>19</v>
      </c>
      <c r="U35" s="17" t="s">
        <v>20</v>
      </c>
    </row>
    <row r="36" spans="1:27" ht="12.75">
      <c r="A36" t="s">
        <v>41</v>
      </c>
      <c r="B36" s="6">
        <v>4</v>
      </c>
      <c r="C36">
        <v>14</v>
      </c>
      <c r="D36" s="7">
        <v>1</v>
      </c>
      <c r="E36" s="8">
        <v>3</v>
      </c>
      <c r="F36" s="6"/>
      <c r="I36" s="6"/>
      <c r="J36" s="8">
        <f aca="true" t="shared" si="74" ref="J36:J66">+E36+G36+2*H36+3*I36</f>
        <v>3</v>
      </c>
      <c r="L36" s="6"/>
      <c r="M36">
        <v>2</v>
      </c>
      <c r="N36" s="6">
        <v>1</v>
      </c>
      <c r="O36">
        <v>2</v>
      </c>
      <c r="P36" s="6"/>
      <c r="R36" s="6"/>
      <c r="S36" s="9">
        <f aca="true" t="shared" si="75" ref="S36:S66">+E36/C36</f>
        <v>0.21428571428571427</v>
      </c>
      <c r="T36" s="10">
        <f aca="true" t="shared" si="76" ref="T36:T66">+(E36+M36)/(C36+M36+Q36)</f>
        <v>0.3125</v>
      </c>
      <c r="U36" s="10">
        <f aca="true" t="shared" si="77" ref="U36:U66">+J36/C36</f>
        <v>0.21428571428571427</v>
      </c>
      <c r="AA36">
        <f>Z33/(AA33+A33)</f>
        <v>0.5585197934595525</v>
      </c>
    </row>
    <row r="37" spans="1:21" ht="12.75">
      <c r="A37" t="s">
        <v>42</v>
      </c>
      <c r="B37" s="6">
        <v>4</v>
      </c>
      <c r="C37">
        <v>16</v>
      </c>
      <c r="D37" s="6">
        <v>1</v>
      </c>
      <c r="E37" s="8">
        <v>5</v>
      </c>
      <c r="F37" s="6"/>
      <c r="H37" s="21">
        <v>1</v>
      </c>
      <c r="I37" s="6"/>
      <c r="J37" s="8">
        <f t="shared" si="74"/>
        <v>7</v>
      </c>
      <c r="L37" s="6"/>
      <c r="M37">
        <v>2</v>
      </c>
      <c r="N37" s="6">
        <v>6</v>
      </c>
      <c r="P37" s="6"/>
      <c r="R37" s="6"/>
      <c r="S37" s="13">
        <f t="shared" si="75"/>
        <v>0.3125</v>
      </c>
      <c r="T37" s="10">
        <f t="shared" si="76"/>
        <v>0.3888888888888889</v>
      </c>
      <c r="U37" s="10">
        <f t="shared" si="77"/>
        <v>0.4375</v>
      </c>
    </row>
    <row r="38" spans="1:21" ht="12.75">
      <c r="A38" t="s">
        <v>43</v>
      </c>
      <c r="B38" s="6">
        <v>4</v>
      </c>
      <c r="C38">
        <v>15</v>
      </c>
      <c r="D38" s="6">
        <v>2</v>
      </c>
      <c r="E38" s="8">
        <v>3</v>
      </c>
      <c r="F38" s="6">
        <v>2</v>
      </c>
      <c r="I38" s="6">
        <v>1</v>
      </c>
      <c r="J38" s="8">
        <f t="shared" si="74"/>
        <v>6</v>
      </c>
      <c r="L38" s="6"/>
      <c r="N38" s="6">
        <v>2</v>
      </c>
      <c r="O38">
        <v>2</v>
      </c>
      <c r="P38" s="6"/>
      <c r="R38" s="6"/>
      <c r="S38" s="13">
        <f t="shared" si="75"/>
        <v>0.2</v>
      </c>
      <c r="T38" s="10">
        <f t="shared" si="76"/>
        <v>0.2</v>
      </c>
      <c r="U38" s="10">
        <f t="shared" si="77"/>
        <v>0.4</v>
      </c>
    </row>
    <row r="39" spans="1:21" ht="12.75">
      <c r="A39" t="s">
        <v>44</v>
      </c>
      <c r="B39" s="6">
        <v>3</v>
      </c>
      <c r="C39">
        <v>6</v>
      </c>
      <c r="D39" s="6">
        <v>1</v>
      </c>
      <c r="E39" s="8">
        <v>1</v>
      </c>
      <c r="F39" s="6"/>
      <c r="G39" s="1">
        <v>1</v>
      </c>
      <c r="I39" s="6"/>
      <c r="J39" s="8">
        <f t="shared" si="74"/>
        <v>2</v>
      </c>
      <c r="L39" s="6"/>
      <c r="N39" s="6">
        <v>1</v>
      </c>
      <c r="P39" s="6"/>
      <c r="R39" s="6"/>
      <c r="S39" s="13">
        <f t="shared" si="75"/>
        <v>0.16666666666666666</v>
      </c>
      <c r="T39" s="10">
        <f t="shared" si="76"/>
        <v>0.16666666666666666</v>
      </c>
      <c r="U39" s="10">
        <f t="shared" si="77"/>
        <v>0.3333333333333333</v>
      </c>
    </row>
    <row r="40" spans="1:21" ht="12.75">
      <c r="A40" t="s">
        <v>45</v>
      </c>
      <c r="B40" s="6">
        <v>4</v>
      </c>
      <c r="C40">
        <v>16</v>
      </c>
      <c r="D40" s="6">
        <v>3</v>
      </c>
      <c r="E40" s="8">
        <v>6</v>
      </c>
      <c r="F40" s="6">
        <v>1</v>
      </c>
      <c r="G40" s="1">
        <v>1</v>
      </c>
      <c r="I40" s="6">
        <v>1</v>
      </c>
      <c r="J40" s="8">
        <f t="shared" si="74"/>
        <v>10</v>
      </c>
      <c r="L40" s="6"/>
      <c r="N40" s="6">
        <v>6</v>
      </c>
      <c r="P40" s="6"/>
      <c r="R40" s="6"/>
      <c r="S40" s="13">
        <f t="shared" si="75"/>
        <v>0.375</v>
      </c>
      <c r="T40" s="10">
        <f t="shared" si="76"/>
        <v>0.375</v>
      </c>
      <c r="U40" s="10">
        <f t="shared" si="77"/>
        <v>0.625</v>
      </c>
    </row>
    <row r="41" spans="1:21" ht="12.75">
      <c r="A41" t="s">
        <v>46</v>
      </c>
      <c r="B41" s="6">
        <v>5</v>
      </c>
      <c r="C41">
        <v>14</v>
      </c>
      <c r="D41" s="6">
        <v>6</v>
      </c>
      <c r="E41" s="8">
        <v>3</v>
      </c>
      <c r="F41" s="6">
        <v>4</v>
      </c>
      <c r="I41" s="6">
        <v>2</v>
      </c>
      <c r="J41" s="8">
        <f t="shared" si="74"/>
        <v>9</v>
      </c>
      <c r="L41" s="6"/>
      <c r="M41">
        <v>5</v>
      </c>
      <c r="N41" s="6">
        <v>2</v>
      </c>
      <c r="O41">
        <v>1</v>
      </c>
      <c r="P41" s="6"/>
      <c r="R41" s="6"/>
      <c r="S41" s="13">
        <f t="shared" si="75"/>
        <v>0.21428571428571427</v>
      </c>
      <c r="T41" s="10">
        <f t="shared" si="76"/>
        <v>0.42105263157894735</v>
      </c>
      <c r="U41" s="10">
        <f t="shared" si="77"/>
        <v>0.6428571428571429</v>
      </c>
    </row>
    <row r="42" spans="1:21" ht="12.75">
      <c r="A42" t="s">
        <v>48</v>
      </c>
      <c r="B42" s="6">
        <v>4</v>
      </c>
      <c r="C42">
        <v>17</v>
      </c>
      <c r="D42" s="6">
        <v>2</v>
      </c>
      <c r="E42" s="8">
        <v>2</v>
      </c>
      <c r="F42" s="6"/>
      <c r="G42" s="1">
        <v>1</v>
      </c>
      <c r="I42" s="6"/>
      <c r="J42" s="8">
        <f t="shared" si="74"/>
        <v>3</v>
      </c>
      <c r="L42" s="6"/>
      <c r="M42">
        <v>1</v>
      </c>
      <c r="N42" s="6">
        <v>3</v>
      </c>
      <c r="P42" s="6"/>
      <c r="R42" s="6"/>
      <c r="S42" s="13">
        <f t="shared" si="75"/>
        <v>0.11764705882352941</v>
      </c>
      <c r="T42" s="10">
        <f t="shared" si="76"/>
        <v>0.16666666666666666</v>
      </c>
      <c r="U42" s="10">
        <f t="shared" si="77"/>
        <v>0.17647058823529413</v>
      </c>
    </row>
    <row r="43" spans="1:21" ht="12.75">
      <c r="A43" t="s">
        <v>49</v>
      </c>
      <c r="B43" s="6">
        <v>5</v>
      </c>
      <c r="C43">
        <v>17</v>
      </c>
      <c r="D43" s="6">
        <v>2</v>
      </c>
      <c r="E43" s="8">
        <v>4</v>
      </c>
      <c r="F43" s="6"/>
      <c r="G43" s="1">
        <v>1</v>
      </c>
      <c r="I43" s="6"/>
      <c r="J43" s="8">
        <f t="shared" si="74"/>
        <v>5</v>
      </c>
      <c r="L43" s="6"/>
      <c r="M43">
        <v>2</v>
      </c>
      <c r="N43" s="6">
        <v>4</v>
      </c>
      <c r="P43" s="6"/>
      <c r="R43" s="6"/>
      <c r="S43" s="13">
        <f t="shared" si="75"/>
        <v>0.23529411764705882</v>
      </c>
      <c r="T43" s="10">
        <f t="shared" si="76"/>
        <v>0.3157894736842105</v>
      </c>
      <c r="U43" s="10">
        <f t="shared" si="77"/>
        <v>0.29411764705882354</v>
      </c>
    </row>
    <row r="44" spans="1:21" ht="12.75">
      <c r="A44" t="s">
        <v>42</v>
      </c>
      <c r="B44" s="6">
        <v>4</v>
      </c>
      <c r="C44">
        <v>18</v>
      </c>
      <c r="D44" s="6">
        <v>3</v>
      </c>
      <c r="E44" s="8">
        <v>5</v>
      </c>
      <c r="F44" s="6">
        <v>2</v>
      </c>
      <c r="I44" s="6">
        <v>1</v>
      </c>
      <c r="J44" s="8">
        <f t="shared" si="74"/>
        <v>8</v>
      </c>
      <c r="L44" s="6"/>
      <c r="M44">
        <v>3</v>
      </c>
      <c r="N44" s="6">
        <v>5</v>
      </c>
      <c r="O44">
        <v>2</v>
      </c>
      <c r="P44" s="6"/>
      <c r="R44" s="6"/>
      <c r="S44" s="13">
        <f t="shared" si="75"/>
        <v>0.2777777777777778</v>
      </c>
      <c r="T44" s="10">
        <f t="shared" si="76"/>
        <v>0.38095238095238093</v>
      </c>
      <c r="U44" s="10">
        <f t="shared" si="77"/>
        <v>0.4444444444444444</v>
      </c>
    </row>
    <row r="45" spans="1:21" ht="12.75">
      <c r="A45" t="s">
        <v>41</v>
      </c>
      <c r="B45" s="6">
        <v>4</v>
      </c>
      <c r="C45">
        <v>16</v>
      </c>
      <c r="D45" s="6">
        <v>5</v>
      </c>
      <c r="E45" s="8">
        <v>7</v>
      </c>
      <c r="F45" s="6">
        <v>1</v>
      </c>
      <c r="G45" s="1">
        <v>1</v>
      </c>
      <c r="I45" s="6">
        <v>1</v>
      </c>
      <c r="J45" s="8">
        <f t="shared" si="74"/>
        <v>11</v>
      </c>
      <c r="L45" s="6"/>
      <c r="M45">
        <v>3</v>
      </c>
      <c r="N45" s="6">
        <v>1</v>
      </c>
      <c r="P45" s="6"/>
      <c r="R45" s="6"/>
      <c r="S45" s="13">
        <f t="shared" si="75"/>
        <v>0.4375</v>
      </c>
      <c r="T45" s="10">
        <f t="shared" si="76"/>
        <v>0.5263157894736842</v>
      </c>
      <c r="U45" s="10">
        <f t="shared" si="77"/>
        <v>0.6875</v>
      </c>
    </row>
    <row r="46" spans="1:21" ht="12.75">
      <c r="A46" t="s">
        <v>43</v>
      </c>
      <c r="B46" s="6">
        <v>5</v>
      </c>
      <c r="C46">
        <v>20</v>
      </c>
      <c r="D46" s="6">
        <v>2</v>
      </c>
      <c r="E46" s="8">
        <v>4</v>
      </c>
      <c r="F46" s="6">
        <v>3</v>
      </c>
      <c r="G46" s="1">
        <v>1</v>
      </c>
      <c r="I46" s="6">
        <v>2</v>
      </c>
      <c r="J46" s="8">
        <f t="shared" si="74"/>
        <v>11</v>
      </c>
      <c r="L46" s="6"/>
      <c r="M46">
        <v>4</v>
      </c>
      <c r="N46" s="6">
        <v>6</v>
      </c>
      <c r="P46" s="6"/>
      <c r="R46" s="6"/>
      <c r="S46" s="13">
        <f t="shared" si="75"/>
        <v>0.2</v>
      </c>
      <c r="T46" s="10">
        <f t="shared" si="76"/>
        <v>0.3333333333333333</v>
      </c>
      <c r="U46" s="10">
        <f t="shared" si="77"/>
        <v>0.55</v>
      </c>
    </row>
    <row r="47" spans="1:21" ht="12.75">
      <c r="A47" t="s">
        <v>51</v>
      </c>
      <c r="B47" s="6">
        <v>4</v>
      </c>
      <c r="C47">
        <v>13</v>
      </c>
      <c r="D47" s="6">
        <v>3</v>
      </c>
      <c r="E47" s="8">
        <v>5</v>
      </c>
      <c r="F47" s="6">
        <v>4</v>
      </c>
      <c r="G47" s="1">
        <v>1</v>
      </c>
      <c r="I47" s="6">
        <v>3</v>
      </c>
      <c r="J47" s="8">
        <f t="shared" si="74"/>
        <v>15</v>
      </c>
      <c r="L47" s="6"/>
      <c r="M47">
        <v>2</v>
      </c>
      <c r="N47" s="6">
        <v>3</v>
      </c>
      <c r="P47" s="6"/>
      <c r="R47" s="6"/>
      <c r="S47" s="13">
        <f t="shared" si="75"/>
        <v>0.38461538461538464</v>
      </c>
      <c r="T47" s="10">
        <f t="shared" si="76"/>
        <v>0.4666666666666667</v>
      </c>
      <c r="U47" s="10">
        <f t="shared" si="77"/>
        <v>1.1538461538461537</v>
      </c>
    </row>
    <row r="48" spans="1:21" ht="12.75">
      <c r="A48" t="s">
        <v>45</v>
      </c>
      <c r="B48" s="6">
        <v>5</v>
      </c>
      <c r="C48">
        <v>16</v>
      </c>
      <c r="D48" s="6">
        <v>6</v>
      </c>
      <c r="E48" s="8">
        <v>6</v>
      </c>
      <c r="F48" s="6">
        <v>1</v>
      </c>
      <c r="G48" s="1">
        <v>2</v>
      </c>
      <c r="I48" s="6"/>
      <c r="J48" s="8">
        <f t="shared" si="74"/>
        <v>8</v>
      </c>
      <c r="K48">
        <v>1</v>
      </c>
      <c r="L48" s="6"/>
      <c r="M48">
        <v>3</v>
      </c>
      <c r="N48" s="6">
        <v>3</v>
      </c>
      <c r="P48" s="6"/>
      <c r="R48" s="6"/>
      <c r="S48" s="13">
        <f t="shared" si="75"/>
        <v>0.375</v>
      </c>
      <c r="T48" s="10">
        <f t="shared" si="76"/>
        <v>0.47368421052631576</v>
      </c>
      <c r="U48" s="10">
        <f t="shared" si="77"/>
        <v>0.5</v>
      </c>
    </row>
    <row r="49" spans="1:21" ht="12.75">
      <c r="A49" t="s">
        <v>44</v>
      </c>
      <c r="B49" s="6">
        <v>5</v>
      </c>
      <c r="C49">
        <v>15</v>
      </c>
      <c r="D49" s="6">
        <v>1</v>
      </c>
      <c r="E49" s="8">
        <v>2</v>
      </c>
      <c r="F49" s="6"/>
      <c r="I49" s="6"/>
      <c r="J49" s="8">
        <f t="shared" si="74"/>
        <v>2</v>
      </c>
      <c r="L49" s="6"/>
      <c r="M49">
        <v>3</v>
      </c>
      <c r="N49" s="6">
        <v>5</v>
      </c>
      <c r="P49" s="6"/>
      <c r="R49" s="6"/>
      <c r="S49" s="13">
        <f t="shared" si="75"/>
        <v>0.13333333333333333</v>
      </c>
      <c r="T49" s="10">
        <f t="shared" si="76"/>
        <v>0.2777777777777778</v>
      </c>
      <c r="U49" s="10">
        <f t="shared" si="77"/>
        <v>0.13333333333333333</v>
      </c>
    </row>
    <row r="50" spans="1:21" ht="12.75">
      <c r="A50" t="s">
        <v>51</v>
      </c>
      <c r="B50" s="6">
        <v>5</v>
      </c>
      <c r="C50">
        <v>22</v>
      </c>
      <c r="D50" s="6">
        <v>1</v>
      </c>
      <c r="E50" s="8">
        <v>3</v>
      </c>
      <c r="F50" s="6">
        <v>2</v>
      </c>
      <c r="G50" s="1">
        <v>1</v>
      </c>
      <c r="I50" s="6">
        <v>1</v>
      </c>
      <c r="J50" s="8">
        <f t="shared" si="74"/>
        <v>7</v>
      </c>
      <c r="L50" s="6"/>
      <c r="M50">
        <v>2</v>
      </c>
      <c r="N50" s="6">
        <v>6</v>
      </c>
      <c r="O50">
        <v>3</v>
      </c>
      <c r="P50" s="6"/>
      <c r="R50" s="6"/>
      <c r="S50" s="13">
        <f t="shared" si="75"/>
        <v>0.13636363636363635</v>
      </c>
      <c r="T50" s="10">
        <f t="shared" si="76"/>
        <v>0.20833333333333334</v>
      </c>
      <c r="U50" s="10">
        <f t="shared" si="77"/>
        <v>0.3181818181818182</v>
      </c>
    </row>
    <row r="51" spans="1:21" ht="12.75">
      <c r="A51" t="s">
        <v>48</v>
      </c>
      <c r="B51" s="6">
        <v>5</v>
      </c>
      <c r="C51">
        <v>18</v>
      </c>
      <c r="D51" s="6">
        <v>1</v>
      </c>
      <c r="E51" s="8">
        <v>4</v>
      </c>
      <c r="F51" s="6">
        <v>2</v>
      </c>
      <c r="G51" s="1">
        <v>1</v>
      </c>
      <c r="I51" s="6"/>
      <c r="J51" s="8">
        <f t="shared" si="74"/>
        <v>5</v>
      </c>
      <c r="L51" s="6"/>
      <c r="M51">
        <v>2</v>
      </c>
      <c r="N51" s="6">
        <v>1</v>
      </c>
      <c r="P51" s="6"/>
      <c r="R51" s="6"/>
      <c r="S51" s="13">
        <f t="shared" si="75"/>
        <v>0.2222222222222222</v>
      </c>
      <c r="T51" s="10">
        <f t="shared" si="76"/>
        <v>0.3</v>
      </c>
      <c r="U51" s="10">
        <f t="shared" si="77"/>
        <v>0.2777777777777778</v>
      </c>
    </row>
    <row r="52" spans="1:21" ht="12.75">
      <c r="A52" t="s">
        <v>46</v>
      </c>
      <c r="B52" s="6">
        <v>4</v>
      </c>
      <c r="C52">
        <v>14</v>
      </c>
      <c r="D52" s="6">
        <v>2</v>
      </c>
      <c r="E52" s="8">
        <v>4</v>
      </c>
      <c r="F52" s="6">
        <v>1</v>
      </c>
      <c r="G52" s="1">
        <v>1</v>
      </c>
      <c r="I52" s="6">
        <v>1</v>
      </c>
      <c r="J52" s="8">
        <f t="shared" si="74"/>
        <v>8</v>
      </c>
      <c r="L52" s="6"/>
      <c r="M52">
        <v>3</v>
      </c>
      <c r="N52" s="6">
        <v>3</v>
      </c>
      <c r="P52" s="6"/>
      <c r="R52" s="6"/>
      <c r="S52" s="13">
        <f t="shared" si="75"/>
        <v>0.2857142857142857</v>
      </c>
      <c r="T52" s="10">
        <f t="shared" si="76"/>
        <v>0.4117647058823529</v>
      </c>
      <c r="U52" s="10">
        <f t="shared" si="77"/>
        <v>0.5714285714285714</v>
      </c>
    </row>
    <row r="53" spans="1:21" ht="12.75">
      <c r="A53" t="s">
        <v>49</v>
      </c>
      <c r="B53" s="6">
        <v>5</v>
      </c>
      <c r="C53">
        <v>12</v>
      </c>
      <c r="D53" s="6">
        <v>5</v>
      </c>
      <c r="E53" s="8">
        <v>3</v>
      </c>
      <c r="F53" s="6">
        <v>1</v>
      </c>
      <c r="I53" s="6"/>
      <c r="J53" s="8">
        <f t="shared" si="74"/>
        <v>3</v>
      </c>
      <c r="L53" s="6"/>
      <c r="M53">
        <v>6</v>
      </c>
      <c r="N53" s="6">
        <v>4</v>
      </c>
      <c r="P53" s="6"/>
      <c r="R53" s="6"/>
      <c r="S53" s="13">
        <f t="shared" si="75"/>
        <v>0.25</v>
      </c>
      <c r="T53" s="10">
        <f t="shared" si="76"/>
        <v>0.5</v>
      </c>
      <c r="U53" s="10">
        <f t="shared" si="77"/>
        <v>0.25</v>
      </c>
    </row>
    <row r="54" spans="1:21" ht="12.75">
      <c r="A54" t="s">
        <v>53</v>
      </c>
      <c r="B54" s="6">
        <v>4</v>
      </c>
      <c r="C54">
        <v>7</v>
      </c>
      <c r="D54" s="6">
        <v>1</v>
      </c>
      <c r="E54" s="8">
        <v>1</v>
      </c>
      <c r="F54" s="6">
        <v>1</v>
      </c>
      <c r="I54" s="6">
        <v>1</v>
      </c>
      <c r="J54" s="8">
        <f t="shared" si="74"/>
        <v>4</v>
      </c>
      <c r="L54" s="6"/>
      <c r="M54">
        <v>2</v>
      </c>
      <c r="N54" s="6">
        <v>1</v>
      </c>
      <c r="P54" s="6"/>
      <c r="R54" s="6"/>
      <c r="S54" s="13">
        <f t="shared" si="75"/>
        <v>0.14285714285714285</v>
      </c>
      <c r="T54" s="10">
        <f t="shared" si="76"/>
        <v>0.3333333333333333</v>
      </c>
      <c r="U54" s="10">
        <f t="shared" si="77"/>
        <v>0.5714285714285714</v>
      </c>
    </row>
    <row r="55" spans="1:21" ht="12.75">
      <c r="A55" t="s">
        <v>55</v>
      </c>
      <c r="B55" s="6">
        <v>3</v>
      </c>
      <c r="C55">
        <v>8</v>
      </c>
      <c r="D55" s="6">
        <v>1</v>
      </c>
      <c r="E55" s="8"/>
      <c r="F55" s="6">
        <v>1</v>
      </c>
      <c r="I55" s="6"/>
      <c r="J55" s="8">
        <f t="shared" si="74"/>
        <v>0</v>
      </c>
      <c r="L55" s="6"/>
      <c r="M55">
        <v>1</v>
      </c>
      <c r="N55" s="6">
        <v>3</v>
      </c>
      <c r="P55" s="6"/>
      <c r="Q55">
        <v>1</v>
      </c>
      <c r="R55" s="6"/>
      <c r="S55" s="13">
        <f t="shared" si="75"/>
        <v>0</v>
      </c>
      <c r="T55" s="10">
        <f t="shared" si="76"/>
        <v>0.1</v>
      </c>
      <c r="U55" s="10">
        <f t="shared" si="77"/>
        <v>0</v>
      </c>
    </row>
    <row r="56" spans="1:21" ht="12.75">
      <c r="A56" t="s">
        <v>57</v>
      </c>
      <c r="B56" s="6">
        <v>3</v>
      </c>
      <c r="C56">
        <v>8</v>
      </c>
      <c r="D56" s="6">
        <v>4</v>
      </c>
      <c r="E56" s="8">
        <v>2</v>
      </c>
      <c r="F56" s="6"/>
      <c r="I56" s="6"/>
      <c r="J56" s="8">
        <f t="shared" si="74"/>
        <v>2</v>
      </c>
      <c r="L56" s="6"/>
      <c r="M56">
        <v>3</v>
      </c>
      <c r="N56" s="6"/>
      <c r="P56" s="6"/>
      <c r="R56" s="6"/>
      <c r="S56" s="13">
        <f t="shared" si="75"/>
        <v>0.25</v>
      </c>
      <c r="T56" s="10">
        <f t="shared" si="76"/>
        <v>0.45454545454545453</v>
      </c>
      <c r="U56" s="10">
        <f t="shared" si="77"/>
        <v>0.25</v>
      </c>
    </row>
    <row r="57" spans="1:21" ht="12.75">
      <c r="A57" t="s">
        <v>58</v>
      </c>
      <c r="B57" s="6">
        <v>4</v>
      </c>
      <c r="C57">
        <v>10</v>
      </c>
      <c r="D57" s="6">
        <v>1</v>
      </c>
      <c r="E57" s="8">
        <v>2</v>
      </c>
      <c r="F57" s="6"/>
      <c r="G57" s="1">
        <v>1</v>
      </c>
      <c r="I57" s="6"/>
      <c r="J57" s="8">
        <f t="shared" si="74"/>
        <v>3</v>
      </c>
      <c r="L57" s="6"/>
      <c r="N57" s="6">
        <v>1</v>
      </c>
      <c r="P57" s="6"/>
      <c r="R57" s="6"/>
      <c r="S57" s="13">
        <f t="shared" si="75"/>
        <v>0.2</v>
      </c>
      <c r="T57" s="10">
        <f t="shared" si="76"/>
        <v>0.2</v>
      </c>
      <c r="U57" s="10">
        <f t="shared" si="77"/>
        <v>0.3</v>
      </c>
    </row>
    <row r="58" spans="1:21" ht="12.75">
      <c r="A58" t="s">
        <v>62</v>
      </c>
      <c r="B58" s="6">
        <v>4</v>
      </c>
      <c r="C58">
        <v>9</v>
      </c>
      <c r="D58" s="6">
        <v>1</v>
      </c>
      <c r="E58" s="8">
        <v>3</v>
      </c>
      <c r="F58" s="6">
        <v>1</v>
      </c>
      <c r="I58" s="6"/>
      <c r="J58" s="8">
        <f t="shared" si="74"/>
        <v>3</v>
      </c>
      <c r="L58" s="6"/>
      <c r="M58">
        <v>2</v>
      </c>
      <c r="N58" s="6">
        <v>2</v>
      </c>
      <c r="P58" s="6"/>
      <c r="R58" s="6"/>
      <c r="S58" s="13">
        <f t="shared" si="75"/>
        <v>0.3333333333333333</v>
      </c>
      <c r="T58" s="10">
        <f t="shared" si="76"/>
        <v>0.45454545454545453</v>
      </c>
      <c r="U58" s="10">
        <f t="shared" si="77"/>
        <v>0.3333333333333333</v>
      </c>
    </row>
    <row r="59" spans="1:21" ht="12.75">
      <c r="A59" t="s">
        <v>46</v>
      </c>
      <c r="B59" s="6">
        <v>3</v>
      </c>
      <c r="C59">
        <v>6</v>
      </c>
      <c r="D59" s="6">
        <v>2</v>
      </c>
      <c r="E59" s="8">
        <v>2</v>
      </c>
      <c r="F59" s="6">
        <v>3</v>
      </c>
      <c r="I59" s="6">
        <v>1</v>
      </c>
      <c r="J59" s="8">
        <f t="shared" si="74"/>
        <v>5</v>
      </c>
      <c r="L59" s="6"/>
      <c r="M59">
        <v>3</v>
      </c>
      <c r="N59" s="6">
        <v>1</v>
      </c>
      <c r="O59">
        <v>2</v>
      </c>
      <c r="P59" s="6"/>
      <c r="Q59" s="21">
        <v>1</v>
      </c>
      <c r="R59" s="6"/>
      <c r="S59" s="13">
        <f t="shared" si="75"/>
        <v>0.3333333333333333</v>
      </c>
      <c r="T59" s="10">
        <f t="shared" si="76"/>
        <v>0.5</v>
      </c>
      <c r="U59" s="10">
        <f t="shared" si="77"/>
        <v>0.8333333333333334</v>
      </c>
    </row>
    <row r="60" spans="1:21" ht="12.75">
      <c r="A60" t="s">
        <v>43</v>
      </c>
      <c r="B60" s="6">
        <v>2</v>
      </c>
      <c r="C60">
        <v>4</v>
      </c>
      <c r="D60" s="6">
        <v>1</v>
      </c>
      <c r="E60" s="8"/>
      <c r="F60" s="6"/>
      <c r="I60" s="6"/>
      <c r="J60" s="8">
        <f t="shared" si="74"/>
        <v>0</v>
      </c>
      <c r="L60" s="6"/>
      <c r="M60">
        <v>2</v>
      </c>
      <c r="N60" s="6">
        <v>1</v>
      </c>
      <c r="P60" s="6"/>
      <c r="R60" s="6"/>
      <c r="S60" s="13">
        <f t="shared" si="75"/>
        <v>0</v>
      </c>
      <c r="T60" s="10">
        <f t="shared" si="76"/>
        <v>0.3333333333333333</v>
      </c>
      <c r="U60" s="10">
        <f t="shared" si="77"/>
        <v>0</v>
      </c>
    </row>
    <row r="61" spans="1:21" ht="12.75">
      <c r="A61" t="s">
        <v>45</v>
      </c>
      <c r="B61" s="6">
        <v>5</v>
      </c>
      <c r="C61">
        <v>17</v>
      </c>
      <c r="D61" s="6">
        <v>4</v>
      </c>
      <c r="E61" s="8">
        <v>6</v>
      </c>
      <c r="F61" s="6">
        <v>4</v>
      </c>
      <c r="G61" s="1">
        <v>3</v>
      </c>
      <c r="I61" s="6">
        <v>1</v>
      </c>
      <c r="J61" s="8">
        <f t="shared" si="74"/>
        <v>12</v>
      </c>
      <c r="L61" s="6"/>
      <c r="M61">
        <v>4</v>
      </c>
      <c r="N61" s="6">
        <v>6</v>
      </c>
      <c r="O61">
        <v>1</v>
      </c>
      <c r="P61" s="6"/>
      <c r="R61" s="6"/>
      <c r="S61" s="13">
        <f t="shared" si="75"/>
        <v>0.35294117647058826</v>
      </c>
      <c r="T61" s="10">
        <f t="shared" si="76"/>
        <v>0.47619047619047616</v>
      </c>
      <c r="U61" s="10">
        <f t="shared" si="77"/>
        <v>0.7058823529411765</v>
      </c>
    </row>
    <row r="62" spans="1:21" ht="12.75">
      <c r="A62" t="s">
        <v>48</v>
      </c>
      <c r="B62" s="6">
        <v>4</v>
      </c>
      <c r="C62">
        <v>12</v>
      </c>
      <c r="D62" s="6">
        <v>3</v>
      </c>
      <c r="E62" s="8">
        <v>2</v>
      </c>
      <c r="F62" s="6"/>
      <c r="I62" s="6"/>
      <c r="J62" s="8">
        <f t="shared" si="74"/>
        <v>2</v>
      </c>
      <c r="L62" s="6"/>
      <c r="M62">
        <v>4</v>
      </c>
      <c r="N62" s="6">
        <v>4</v>
      </c>
      <c r="P62" s="6"/>
      <c r="R62" s="6"/>
      <c r="S62" s="13">
        <f t="shared" si="75"/>
        <v>0.16666666666666666</v>
      </c>
      <c r="T62" s="10">
        <f t="shared" si="76"/>
        <v>0.375</v>
      </c>
      <c r="U62" s="10">
        <f t="shared" si="77"/>
        <v>0.16666666666666666</v>
      </c>
    </row>
    <row r="63" spans="1:21" ht="12.75">
      <c r="A63">
        <v>28</v>
      </c>
      <c r="B63" s="6"/>
      <c r="D63" s="6"/>
      <c r="E63" s="8"/>
      <c r="F63" s="6"/>
      <c r="I63" s="6"/>
      <c r="J63" s="8">
        <f t="shared" si="74"/>
        <v>0</v>
      </c>
      <c r="L63" s="6"/>
      <c r="N63" s="6"/>
      <c r="P63" s="6"/>
      <c r="R63" s="6"/>
      <c r="S63" s="13" t="e">
        <f t="shared" si="75"/>
        <v>#DIV/0!</v>
      </c>
      <c r="T63" s="10" t="e">
        <f t="shared" si="76"/>
        <v>#DIV/0!</v>
      </c>
      <c r="U63" s="10" t="e">
        <f t="shared" si="77"/>
        <v>#DIV/0!</v>
      </c>
    </row>
    <row r="64" spans="1:21" ht="12.75">
      <c r="A64">
        <v>29</v>
      </c>
      <c r="B64" s="6"/>
      <c r="D64" s="6"/>
      <c r="E64" s="8"/>
      <c r="F64" s="6"/>
      <c r="I64" s="6"/>
      <c r="J64" s="8">
        <f t="shared" si="74"/>
        <v>0</v>
      </c>
      <c r="L64" s="6"/>
      <c r="N64" s="6"/>
      <c r="P64" s="6"/>
      <c r="R64" s="6"/>
      <c r="S64" s="13" t="e">
        <f t="shared" si="75"/>
        <v>#DIV/0!</v>
      </c>
      <c r="T64" s="10" t="e">
        <f t="shared" si="76"/>
        <v>#DIV/0!</v>
      </c>
      <c r="U64" s="10" t="e">
        <f t="shared" si="77"/>
        <v>#DIV/0!</v>
      </c>
    </row>
    <row r="65" spans="1:21" ht="12.75">
      <c r="A65" s="2">
        <v>30</v>
      </c>
      <c r="B65" s="3"/>
      <c r="C65" s="2"/>
      <c r="D65" s="3"/>
      <c r="E65" s="4"/>
      <c r="F65" s="3"/>
      <c r="G65" s="5"/>
      <c r="H65" s="2"/>
      <c r="I65" s="3"/>
      <c r="J65" s="8">
        <f t="shared" si="74"/>
        <v>0</v>
      </c>
      <c r="K65" s="2"/>
      <c r="L65" s="3"/>
      <c r="M65" s="2"/>
      <c r="N65" s="3"/>
      <c r="O65" s="2"/>
      <c r="P65" s="3"/>
      <c r="Q65" s="2"/>
      <c r="R65" s="3"/>
      <c r="S65" s="16" t="e">
        <f t="shared" si="75"/>
        <v>#DIV/0!</v>
      </c>
      <c r="T65" s="10" t="e">
        <f t="shared" si="76"/>
        <v>#DIV/0!</v>
      </c>
      <c r="U65" s="17" t="e">
        <f t="shared" si="77"/>
        <v>#DIV/0!</v>
      </c>
    </row>
    <row r="66" spans="2:21" ht="12.75">
      <c r="B66" s="6">
        <f aca="true" t="shared" si="78" ref="B66:I66">SUM(B36:B65)</f>
        <v>111</v>
      </c>
      <c r="C66">
        <f t="shared" si="78"/>
        <v>360</v>
      </c>
      <c r="D66" s="6">
        <f t="shared" si="78"/>
        <v>65</v>
      </c>
      <c r="E66" s="8">
        <f t="shared" si="78"/>
        <v>88</v>
      </c>
      <c r="F66" s="6">
        <f t="shared" si="78"/>
        <v>34</v>
      </c>
      <c r="G66" s="1">
        <f t="shared" si="78"/>
        <v>16</v>
      </c>
      <c r="H66">
        <f t="shared" si="78"/>
        <v>1</v>
      </c>
      <c r="I66" s="6">
        <f t="shared" si="78"/>
        <v>16</v>
      </c>
      <c r="J66" s="8">
        <f t="shared" si="74"/>
        <v>154</v>
      </c>
      <c r="K66">
        <f aca="true" t="shared" si="79" ref="K66:R66">SUM(K36:K65)</f>
        <v>1</v>
      </c>
      <c r="L66" s="6">
        <f t="shared" si="79"/>
        <v>0</v>
      </c>
      <c r="M66">
        <f t="shared" si="79"/>
        <v>64</v>
      </c>
      <c r="N66" s="6">
        <f t="shared" si="79"/>
        <v>81</v>
      </c>
      <c r="O66">
        <f t="shared" si="79"/>
        <v>13</v>
      </c>
      <c r="P66" s="6">
        <f t="shared" si="79"/>
        <v>0</v>
      </c>
      <c r="Q66">
        <f t="shared" si="79"/>
        <v>2</v>
      </c>
      <c r="R66" s="6">
        <f t="shared" si="79"/>
        <v>0</v>
      </c>
      <c r="S66" s="13">
        <f t="shared" si="75"/>
        <v>0.24444444444444444</v>
      </c>
      <c r="T66" s="10">
        <f t="shared" si="76"/>
        <v>0.3568075117370892</v>
      </c>
      <c r="U66" s="10">
        <f t="shared" si="77"/>
        <v>0.42777777777777776</v>
      </c>
    </row>
    <row r="67" spans="1:21" ht="12.75">
      <c r="A67" t="s">
        <v>24</v>
      </c>
      <c r="S67" s="18"/>
      <c r="T67" s="10"/>
      <c r="U67" s="18"/>
    </row>
    <row r="68" spans="1:21" ht="12.75">
      <c r="A68" s="2" t="s">
        <v>0</v>
      </c>
      <c r="B68" s="3" t="s">
        <v>2</v>
      </c>
      <c r="C68" s="2" t="s">
        <v>3</v>
      </c>
      <c r="D68" s="3" t="s">
        <v>4</v>
      </c>
      <c r="E68" s="4" t="s">
        <v>5</v>
      </c>
      <c r="F68" s="3" t="s">
        <v>6</v>
      </c>
      <c r="G68" s="5" t="s">
        <v>7</v>
      </c>
      <c r="H68" s="2" t="s">
        <v>1</v>
      </c>
      <c r="I68" s="3" t="s">
        <v>8</v>
      </c>
      <c r="J68" s="4" t="s">
        <v>9</v>
      </c>
      <c r="K68" s="2" t="s">
        <v>10</v>
      </c>
      <c r="L68" s="3" t="s">
        <v>11</v>
      </c>
      <c r="M68" s="2" t="s">
        <v>12</v>
      </c>
      <c r="N68" s="3" t="s">
        <v>13</v>
      </c>
      <c r="O68" s="2" t="s">
        <v>14</v>
      </c>
      <c r="P68" s="3" t="s">
        <v>15</v>
      </c>
      <c r="Q68" s="2" t="s">
        <v>16</v>
      </c>
      <c r="R68" s="3" t="s">
        <v>17</v>
      </c>
      <c r="S68" s="16" t="s">
        <v>18</v>
      </c>
      <c r="T68" s="10" t="s">
        <v>19</v>
      </c>
      <c r="U68" s="17" t="s">
        <v>20</v>
      </c>
    </row>
    <row r="69" spans="1:21" ht="12.75">
      <c r="A69" t="s">
        <v>41</v>
      </c>
      <c r="B69" s="6">
        <v>4</v>
      </c>
      <c r="C69">
        <v>13</v>
      </c>
      <c r="D69" s="7">
        <v>3</v>
      </c>
      <c r="E69" s="8">
        <v>6</v>
      </c>
      <c r="F69" s="6">
        <v>4</v>
      </c>
      <c r="G69" s="1">
        <v>1</v>
      </c>
      <c r="I69" s="6">
        <v>1</v>
      </c>
      <c r="J69" s="8">
        <f aca="true" t="shared" si="80" ref="J69:J98">+E69+G69+2*H69+3*I69</f>
        <v>10</v>
      </c>
      <c r="L69" s="6"/>
      <c r="M69">
        <v>1</v>
      </c>
      <c r="N69" s="6">
        <v>2</v>
      </c>
      <c r="P69" s="6"/>
      <c r="R69" s="6"/>
      <c r="S69" s="9">
        <f aca="true" t="shared" si="81" ref="S69:S99">+E69/C69</f>
        <v>0.46153846153846156</v>
      </c>
      <c r="T69" s="10">
        <f aca="true" t="shared" si="82" ref="T69:T99">+(E69+M69)/(C69+M69+Q69)</f>
        <v>0.5</v>
      </c>
      <c r="U69" s="10">
        <f>J69/C69</f>
        <v>0.7692307692307693</v>
      </c>
    </row>
    <row r="70" spans="1:21" ht="12.75">
      <c r="A70" t="s">
        <v>42</v>
      </c>
      <c r="B70" s="6">
        <v>4</v>
      </c>
      <c r="C70">
        <v>10</v>
      </c>
      <c r="D70" s="6"/>
      <c r="E70" s="8"/>
      <c r="F70" s="6"/>
      <c r="I70" s="6"/>
      <c r="J70" s="8">
        <f t="shared" si="80"/>
        <v>0</v>
      </c>
      <c r="L70" s="6"/>
      <c r="N70" s="6">
        <v>2</v>
      </c>
      <c r="P70" s="6"/>
      <c r="R70" s="6"/>
      <c r="S70" s="13">
        <f t="shared" si="81"/>
        <v>0</v>
      </c>
      <c r="T70" s="10">
        <f t="shared" si="82"/>
        <v>0</v>
      </c>
      <c r="U70" s="10">
        <f aca="true" t="shared" si="83" ref="U70:U98">+J70/C70</f>
        <v>0</v>
      </c>
    </row>
    <row r="71" spans="1:21" ht="12.75">
      <c r="A71" t="s">
        <v>43</v>
      </c>
      <c r="B71" s="6">
        <v>4</v>
      </c>
      <c r="C71">
        <v>12</v>
      </c>
      <c r="D71" s="6">
        <v>2</v>
      </c>
      <c r="E71" s="8">
        <v>3</v>
      </c>
      <c r="F71" s="6"/>
      <c r="G71" s="1">
        <v>1</v>
      </c>
      <c r="I71" s="6"/>
      <c r="J71" s="8">
        <f t="shared" si="80"/>
        <v>4</v>
      </c>
      <c r="L71" s="6"/>
      <c r="M71">
        <v>2</v>
      </c>
      <c r="N71" s="6">
        <v>4</v>
      </c>
      <c r="P71" s="6"/>
      <c r="R71" s="6"/>
      <c r="S71" s="13">
        <f t="shared" si="81"/>
        <v>0.25</v>
      </c>
      <c r="T71" s="10">
        <f t="shared" si="82"/>
        <v>0.35714285714285715</v>
      </c>
      <c r="U71" s="10">
        <f t="shared" si="83"/>
        <v>0.3333333333333333</v>
      </c>
    </row>
    <row r="72" spans="1:21" ht="12.75">
      <c r="A72" t="s">
        <v>44</v>
      </c>
      <c r="B72" s="6">
        <v>3</v>
      </c>
      <c r="C72">
        <v>9</v>
      </c>
      <c r="D72" s="6">
        <v>1</v>
      </c>
      <c r="E72" s="8">
        <v>1</v>
      </c>
      <c r="F72" s="6">
        <v>1</v>
      </c>
      <c r="I72" s="6">
        <v>1</v>
      </c>
      <c r="J72" s="8">
        <f t="shared" si="80"/>
        <v>4</v>
      </c>
      <c r="L72" s="6"/>
      <c r="M72">
        <v>1</v>
      </c>
      <c r="N72" s="6">
        <v>7</v>
      </c>
      <c r="P72" s="6"/>
      <c r="R72" s="6"/>
      <c r="S72" s="13">
        <f t="shared" si="81"/>
        <v>0.1111111111111111</v>
      </c>
      <c r="T72" s="10">
        <f t="shared" si="82"/>
        <v>0.2</v>
      </c>
      <c r="U72" s="10">
        <f t="shared" si="83"/>
        <v>0.4444444444444444</v>
      </c>
    </row>
    <row r="73" spans="1:21" ht="12.75">
      <c r="A73" t="s">
        <v>45</v>
      </c>
      <c r="B73" s="6">
        <v>5</v>
      </c>
      <c r="C73">
        <v>10</v>
      </c>
      <c r="D73" s="6">
        <v>1</v>
      </c>
      <c r="E73" s="8">
        <v>1</v>
      </c>
      <c r="F73" s="6"/>
      <c r="I73" s="6"/>
      <c r="J73" s="8">
        <f t="shared" si="80"/>
        <v>1</v>
      </c>
      <c r="L73" s="6"/>
      <c r="M73">
        <v>4</v>
      </c>
      <c r="N73" s="6">
        <v>5</v>
      </c>
      <c r="P73" s="6"/>
      <c r="R73" s="6"/>
      <c r="S73" s="13">
        <f t="shared" si="81"/>
        <v>0.1</v>
      </c>
      <c r="T73" s="10">
        <f t="shared" si="82"/>
        <v>0.35714285714285715</v>
      </c>
      <c r="U73" s="10">
        <f t="shared" si="83"/>
        <v>0.1</v>
      </c>
    </row>
    <row r="74" spans="1:21" ht="12.75">
      <c r="A74" t="s">
        <v>46</v>
      </c>
      <c r="B74" s="6">
        <v>2</v>
      </c>
      <c r="C74">
        <v>4</v>
      </c>
      <c r="D74" s="6">
        <v>1</v>
      </c>
      <c r="E74" s="8">
        <v>1</v>
      </c>
      <c r="F74" s="6">
        <v>1</v>
      </c>
      <c r="G74" s="1">
        <v>1</v>
      </c>
      <c r="I74" s="6"/>
      <c r="J74" s="8">
        <f t="shared" si="80"/>
        <v>2</v>
      </c>
      <c r="K74">
        <v>1</v>
      </c>
      <c r="L74" s="6"/>
      <c r="M74">
        <v>1</v>
      </c>
      <c r="N74" s="6">
        <v>2</v>
      </c>
      <c r="P74" s="6"/>
      <c r="R74" s="6"/>
      <c r="S74" s="13">
        <f t="shared" si="81"/>
        <v>0.25</v>
      </c>
      <c r="T74" s="10">
        <f t="shared" si="82"/>
        <v>0.4</v>
      </c>
      <c r="U74" s="10">
        <f t="shared" si="83"/>
        <v>0.5</v>
      </c>
    </row>
    <row r="75" spans="1:44" ht="12.75">
      <c r="A75" t="s">
        <v>48</v>
      </c>
      <c r="B75" s="6">
        <v>5</v>
      </c>
      <c r="C75">
        <v>11</v>
      </c>
      <c r="D75" s="6">
        <v>3</v>
      </c>
      <c r="E75" s="8">
        <v>5</v>
      </c>
      <c r="F75" s="6">
        <v>2</v>
      </c>
      <c r="G75" s="1">
        <v>1</v>
      </c>
      <c r="I75" s="6">
        <v>2</v>
      </c>
      <c r="J75" s="8">
        <f t="shared" si="80"/>
        <v>12</v>
      </c>
      <c r="L75" s="6"/>
      <c r="M75">
        <v>1</v>
      </c>
      <c r="N75" s="6">
        <v>1</v>
      </c>
      <c r="P75" s="6"/>
      <c r="R75" s="6"/>
      <c r="S75" s="13">
        <f t="shared" si="81"/>
        <v>0.45454545454545453</v>
      </c>
      <c r="T75" s="10">
        <f t="shared" si="82"/>
        <v>0.5</v>
      </c>
      <c r="U75" s="10">
        <f t="shared" si="83"/>
        <v>1.0909090909090908</v>
      </c>
      <c r="AR75">
        <v>21</v>
      </c>
    </row>
    <row r="76" spans="1:21" ht="12.75">
      <c r="A76" t="s">
        <v>49</v>
      </c>
      <c r="B76" s="6">
        <v>5</v>
      </c>
      <c r="C76">
        <v>12</v>
      </c>
      <c r="D76" s="24">
        <v>3</v>
      </c>
      <c r="E76" s="8">
        <v>3</v>
      </c>
      <c r="F76" s="24">
        <v>4</v>
      </c>
      <c r="G76" s="1">
        <v>1</v>
      </c>
      <c r="I76">
        <v>2</v>
      </c>
      <c r="J76" s="8">
        <f t="shared" si="80"/>
        <v>10</v>
      </c>
      <c r="M76">
        <v>3</v>
      </c>
      <c r="N76" s="6">
        <v>6</v>
      </c>
      <c r="P76" s="6"/>
      <c r="R76" s="6"/>
      <c r="S76" s="13">
        <f>+E76/C76</f>
        <v>0.25</v>
      </c>
      <c r="T76" s="10">
        <f>+(E76+M76)/(C76+M76+Q76)</f>
        <v>0.4</v>
      </c>
      <c r="U76" s="10">
        <f>+J76/C76</f>
        <v>0.8333333333333334</v>
      </c>
    </row>
    <row r="77" spans="1:21" ht="12.75">
      <c r="A77" t="s">
        <v>42</v>
      </c>
      <c r="B77" s="6">
        <v>3</v>
      </c>
      <c r="C77">
        <v>6</v>
      </c>
      <c r="D77" s="6">
        <v>1</v>
      </c>
      <c r="E77" s="8">
        <v>1</v>
      </c>
      <c r="F77" s="6">
        <v>1</v>
      </c>
      <c r="I77" s="6">
        <v>1</v>
      </c>
      <c r="J77" s="8">
        <f t="shared" si="80"/>
        <v>4</v>
      </c>
      <c r="L77" s="6"/>
      <c r="N77" s="6">
        <v>1</v>
      </c>
      <c r="P77" s="6"/>
      <c r="R77" s="6"/>
      <c r="S77" s="13">
        <f t="shared" si="81"/>
        <v>0.16666666666666666</v>
      </c>
      <c r="T77" s="10">
        <f t="shared" si="82"/>
        <v>0.16666666666666666</v>
      </c>
      <c r="U77" s="10">
        <f t="shared" si="83"/>
        <v>0.6666666666666666</v>
      </c>
    </row>
    <row r="78" spans="1:21" ht="12.75">
      <c r="A78" t="s">
        <v>41</v>
      </c>
      <c r="B78" s="6">
        <v>5</v>
      </c>
      <c r="C78">
        <v>9</v>
      </c>
      <c r="D78" s="6">
        <v>2</v>
      </c>
      <c r="E78" s="8"/>
      <c r="F78" s="6">
        <v>1</v>
      </c>
      <c r="I78" s="6"/>
      <c r="J78" s="8">
        <f t="shared" si="80"/>
        <v>0</v>
      </c>
      <c r="L78" s="6"/>
      <c r="M78">
        <v>1</v>
      </c>
      <c r="N78" s="6">
        <v>3</v>
      </c>
      <c r="P78" s="6"/>
      <c r="R78" s="6"/>
      <c r="S78" s="13">
        <f t="shared" si="81"/>
        <v>0</v>
      </c>
      <c r="T78" s="10">
        <f t="shared" si="82"/>
        <v>0.1</v>
      </c>
      <c r="U78" s="10">
        <f t="shared" si="83"/>
        <v>0</v>
      </c>
    </row>
    <row r="79" spans="1:21" ht="12.75">
      <c r="A79" t="s">
        <v>43</v>
      </c>
      <c r="B79" s="6">
        <v>2</v>
      </c>
      <c r="C79">
        <v>6</v>
      </c>
      <c r="D79" s="6">
        <v>1</v>
      </c>
      <c r="E79" s="8">
        <v>1</v>
      </c>
      <c r="F79" s="6">
        <v>1</v>
      </c>
      <c r="I79" s="6">
        <v>1</v>
      </c>
      <c r="J79" s="8">
        <f t="shared" si="80"/>
        <v>4</v>
      </c>
      <c r="L79" s="6"/>
      <c r="N79" s="6">
        <v>3</v>
      </c>
      <c r="P79" s="6"/>
      <c r="R79" s="6"/>
      <c r="S79" s="13">
        <f t="shared" si="81"/>
        <v>0.16666666666666666</v>
      </c>
      <c r="T79" s="10">
        <f t="shared" si="82"/>
        <v>0.16666666666666666</v>
      </c>
      <c r="U79" s="10">
        <f t="shared" si="83"/>
        <v>0.6666666666666666</v>
      </c>
    </row>
    <row r="80" spans="1:21" ht="12.75">
      <c r="A80" t="s">
        <v>51</v>
      </c>
      <c r="B80" s="6">
        <v>2</v>
      </c>
      <c r="C80">
        <v>6</v>
      </c>
      <c r="D80" s="6"/>
      <c r="E80" s="8">
        <v>2</v>
      </c>
      <c r="F80" s="6"/>
      <c r="G80" s="1">
        <v>1</v>
      </c>
      <c r="I80" s="6"/>
      <c r="J80" s="8">
        <f t="shared" si="80"/>
        <v>3</v>
      </c>
      <c r="L80" s="6"/>
      <c r="N80" s="6">
        <v>3</v>
      </c>
      <c r="P80" s="6"/>
      <c r="R80" s="6"/>
      <c r="S80" s="13">
        <f t="shared" si="81"/>
        <v>0.3333333333333333</v>
      </c>
      <c r="T80" s="10">
        <f t="shared" si="82"/>
        <v>0.3333333333333333</v>
      </c>
      <c r="U80" s="10">
        <f t="shared" si="83"/>
        <v>0.5</v>
      </c>
    </row>
    <row r="81" spans="1:21" ht="12.75">
      <c r="A81" t="s">
        <v>45</v>
      </c>
      <c r="B81" s="6">
        <v>3</v>
      </c>
      <c r="C81">
        <v>11</v>
      </c>
      <c r="D81" s="6">
        <v>1</v>
      </c>
      <c r="E81" s="8">
        <v>3</v>
      </c>
      <c r="F81" s="6">
        <v>1</v>
      </c>
      <c r="G81" s="1">
        <v>1</v>
      </c>
      <c r="I81" s="6">
        <v>1</v>
      </c>
      <c r="J81" s="8">
        <f t="shared" si="80"/>
        <v>7</v>
      </c>
      <c r="L81" s="6"/>
      <c r="N81" s="6">
        <v>2</v>
      </c>
      <c r="P81" s="6"/>
      <c r="R81" s="6"/>
      <c r="S81" s="13">
        <f t="shared" si="81"/>
        <v>0.2727272727272727</v>
      </c>
      <c r="T81" s="10">
        <f t="shared" si="82"/>
        <v>0.2727272727272727</v>
      </c>
      <c r="U81" s="10">
        <f t="shared" si="83"/>
        <v>0.6363636363636364</v>
      </c>
    </row>
    <row r="82" spans="1:21" ht="12.75">
      <c r="A82" t="s">
        <v>44</v>
      </c>
      <c r="B82" s="6">
        <v>5</v>
      </c>
      <c r="C82">
        <v>14</v>
      </c>
      <c r="D82" s="6">
        <v>3</v>
      </c>
      <c r="E82" s="8">
        <v>7</v>
      </c>
      <c r="F82" s="6">
        <v>3</v>
      </c>
      <c r="G82" s="1">
        <v>3</v>
      </c>
      <c r="I82" s="6">
        <v>1</v>
      </c>
      <c r="J82" s="8">
        <f t="shared" si="80"/>
        <v>13</v>
      </c>
      <c r="L82" s="6"/>
      <c r="M82">
        <v>2</v>
      </c>
      <c r="N82" s="6">
        <v>4</v>
      </c>
      <c r="P82" s="6"/>
      <c r="R82" s="6"/>
      <c r="S82" s="13">
        <f t="shared" si="81"/>
        <v>0.5</v>
      </c>
      <c r="T82" s="10">
        <f t="shared" si="82"/>
        <v>0.5625</v>
      </c>
      <c r="U82" s="10">
        <f t="shared" si="83"/>
        <v>0.9285714285714286</v>
      </c>
    </row>
    <row r="83" spans="1:21" ht="12.75">
      <c r="A83" t="s">
        <v>51</v>
      </c>
      <c r="B83" s="6">
        <v>5</v>
      </c>
      <c r="C83">
        <v>12</v>
      </c>
      <c r="D83" s="6">
        <v>0</v>
      </c>
      <c r="E83" s="8">
        <v>2</v>
      </c>
      <c r="F83" s="6">
        <v>1</v>
      </c>
      <c r="G83" s="1">
        <v>1</v>
      </c>
      <c r="I83" s="6"/>
      <c r="J83" s="8">
        <f t="shared" si="80"/>
        <v>3</v>
      </c>
      <c r="L83" s="6"/>
      <c r="M83">
        <v>1</v>
      </c>
      <c r="N83" s="6">
        <v>4</v>
      </c>
      <c r="P83" s="6"/>
      <c r="R83" s="6"/>
      <c r="S83" s="13">
        <f t="shared" si="81"/>
        <v>0.16666666666666666</v>
      </c>
      <c r="T83" s="10">
        <f t="shared" si="82"/>
        <v>0.23076923076923078</v>
      </c>
      <c r="U83" s="10">
        <f t="shared" si="83"/>
        <v>0.25</v>
      </c>
    </row>
    <row r="84" spans="1:21" ht="12.75">
      <c r="A84" t="s">
        <v>48</v>
      </c>
      <c r="B84" s="6">
        <v>3</v>
      </c>
      <c r="C84">
        <v>8</v>
      </c>
      <c r="D84" s="6">
        <v>3</v>
      </c>
      <c r="E84" s="8">
        <v>3</v>
      </c>
      <c r="F84" s="6">
        <v>1</v>
      </c>
      <c r="I84" s="6"/>
      <c r="J84" s="8">
        <f t="shared" si="80"/>
        <v>3</v>
      </c>
      <c r="L84" s="6"/>
      <c r="M84">
        <v>2</v>
      </c>
      <c r="N84" s="6">
        <v>2</v>
      </c>
      <c r="P84" s="6"/>
      <c r="R84" s="6"/>
      <c r="S84" s="13">
        <f t="shared" si="81"/>
        <v>0.375</v>
      </c>
      <c r="T84" s="10">
        <f t="shared" si="82"/>
        <v>0.5</v>
      </c>
      <c r="U84" s="10">
        <f t="shared" si="83"/>
        <v>0.375</v>
      </c>
    </row>
    <row r="85" spans="1:21" ht="12.75">
      <c r="A85" t="s">
        <v>46</v>
      </c>
      <c r="B85" s="6">
        <v>5</v>
      </c>
      <c r="C85">
        <v>16</v>
      </c>
      <c r="D85" s="6">
        <v>5</v>
      </c>
      <c r="E85" s="8">
        <v>4</v>
      </c>
      <c r="F85" s="6">
        <v>1</v>
      </c>
      <c r="I85" s="6">
        <v>1</v>
      </c>
      <c r="J85" s="8">
        <f t="shared" si="80"/>
        <v>7</v>
      </c>
      <c r="L85" s="6"/>
      <c r="M85">
        <v>4</v>
      </c>
      <c r="N85" s="6">
        <v>7</v>
      </c>
      <c r="P85" s="6"/>
      <c r="R85" s="6"/>
      <c r="S85" s="13">
        <f t="shared" si="81"/>
        <v>0.25</v>
      </c>
      <c r="T85" s="10">
        <f t="shared" si="82"/>
        <v>0.4</v>
      </c>
      <c r="U85" s="10">
        <f t="shared" si="83"/>
        <v>0.4375</v>
      </c>
    </row>
    <row r="86" spans="1:21" ht="12.75">
      <c r="A86" t="s">
        <v>49</v>
      </c>
      <c r="B86" s="6">
        <v>5</v>
      </c>
      <c r="C86">
        <v>14</v>
      </c>
      <c r="D86" s="6">
        <v>1</v>
      </c>
      <c r="E86" s="8">
        <v>4</v>
      </c>
      <c r="F86" s="6">
        <v>1</v>
      </c>
      <c r="G86" s="1">
        <v>1</v>
      </c>
      <c r="I86" s="6"/>
      <c r="J86" s="8">
        <f t="shared" si="80"/>
        <v>5</v>
      </c>
      <c r="L86" s="6"/>
      <c r="M86">
        <v>2</v>
      </c>
      <c r="N86" s="6">
        <v>4</v>
      </c>
      <c r="O86">
        <v>1</v>
      </c>
      <c r="P86" s="6"/>
      <c r="R86" s="6"/>
      <c r="S86" s="13">
        <f t="shared" si="81"/>
        <v>0.2857142857142857</v>
      </c>
      <c r="T86" s="10">
        <f t="shared" si="82"/>
        <v>0.375</v>
      </c>
      <c r="U86" s="10">
        <f t="shared" si="83"/>
        <v>0.35714285714285715</v>
      </c>
    </row>
    <row r="87" spans="1:21" ht="12.75">
      <c r="A87" t="s">
        <v>53</v>
      </c>
      <c r="B87" s="6">
        <v>4</v>
      </c>
      <c r="C87">
        <v>12</v>
      </c>
      <c r="D87" s="6">
        <v>2</v>
      </c>
      <c r="E87" s="8">
        <v>3</v>
      </c>
      <c r="F87" s="6"/>
      <c r="G87" s="1">
        <v>1</v>
      </c>
      <c r="I87" s="6"/>
      <c r="J87" s="8">
        <f t="shared" si="80"/>
        <v>4</v>
      </c>
      <c r="L87" s="6"/>
      <c r="M87">
        <v>1</v>
      </c>
      <c r="N87" s="6">
        <v>4</v>
      </c>
      <c r="P87" s="6"/>
      <c r="R87" s="6">
        <v>1</v>
      </c>
      <c r="S87" s="13">
        <f t="shared" si="81"/>
        <v>0.25</v>
      </c>
      <c r="T87" s="10">
        <f t="shared" si="82"/>
        <v>0.3076923076923077</v>
      </c>
      <c r="U87" s="10">
        <f t="shared" si="83"/>
        <v>0.3333333333333333</v>
      </c>
    </row>
    <row r="88" spans="1:21" ht="12.75">
      <c r="A88" t="s">
        <v>55</v>
      </c>
      <c r="B88" s="6">
        <v>2</v>
      </c>
      <c r="C88">
        <v>7</v>
      </c>
      <c r="D88" s="6">
        <v>2</v>
      </c>
      <c r="E88" s="8">
        <v>1</v>
      </c>
      <c r="F88" s="6">
        <v>1</v>
      </c>
      <c r="I88" s="6">
        <v>1</v>
      </c>
      <c r="J88" s="8">
        <f t="shared" si="80"/>
        <v>4</v>
      </c>
      <c r="L88" s="6"/>
      <c r="M88">
        <v>1</v>
      </c>
      <c r="N88" s="6"/>
      <c r="O88">
        <v>1</v>
      </c>
      <c r="P88" s="6"/>
      <c r="R88" s="6"/>
      <c r="S88" s="13">
        <f t="shared" si="81"/>
        <v>0.14285714285714285</v>
      </c>
      <c r="T88" s="10">
        <f t="shared" si="82"/>
        <v>0.25</v>
      </c>
      <c r="U88" s="10">
        <f t="shared" si="83"/>
        <v>0.5714285714285714</v>
      </c>
    </row>
    <row r="89" spans="1:21" ht="12.75">
      <c r="A89" t="s">
        <v>57</v>
      </c>
      <c r="B89" s="6">
        <v>2</v>
      </c>
      <c r="C89">
        <v>4</v>
      </c>
      <c r="D89" s="6">
        <v>1</v>
      </c>
      <c r="E89" s="8">
        <v>1</v>
      </c>
      <c r="F89" s="6">
        <v>1</v>
      </c>
      <c r="I89" s="6"/>
      <c r="J89" s="8">
        <f t="shared" si="80"/>
        <v>1</v>
      </c>
      <c r="L89" s="6"/>
      <c r="M89">
        <v>2</v>
      </c>
      <c r="N89" s="6">
        <v>1</v>
      </c>
      <c r="P89" s="6"/>
      <c r="R89" s="6"/>
      <c r="S89" s="13">
        <f t="shared" si="81"/>
        <v>0.25</v>
      </c>
      <c r="T89" s="10">
        <f t="shared" si="82"/>
        <v>0.5</v>
      </c>
      <c r="U89" s="10">
        <f t="shared" si="83"/>
        <v>0.25</v>
      </c>
    </row>
    <row r="90" spans="1:21" ht="12.75">
      <c r="A90" t="s">
        <v>58</v>
      </c>
      <c r="B90" s="6">
        <v>4</v>
      </c>
      <c r="C90">
        <v>12</v>
      </c>
      <c r="D90" s="6">
        <v>2</v>
      </c>
      <c r="E90" s="8">
        <v>2</v>
      </c>
      <c r="F90" s="6">
        <v>1</v>
      </c>
      <c r="I90" s="6">
        <v>1</v>
      </c>
      <c r="J90" s="8">
        <f t="shared" si="80"/>
        <v>5</v>
      </c>
      <c r="L90" s="6"/>
      <c r="N90" s="6">
        <v>4</v>
      </c>
      <c r="P90" s="6"/>
      <c r="R90" s="6"/>
      <c r="S90" s="13">
        <f t="shared" si="81"/>
        <v>0.16666666666666666</v>
      </c>
      <c r="T90" s="10">
        <f t="shared" si="82"/>
        <v>0.16666666666666666</v>
      </c>
      <c r="U90" s="10">
        <f t="shared" si="83"/>
        <v>0.4166666666666667</v>
      </c>
    </row>
    <row r="91" spans="1:21" ht="12.75">
      <c r="A91" t="s">
        <v>62</v>
      </c>
      <c r="B91" s="6">
        <v>4</v>
      </c>
      <c r="C91">
        <v>11</v>
      </c>
      <c r="D91" s="6">
        <v>3</v>
      </c>
      <c r="E91" s="8">
        <v>3</v>
      </c>
      <c r="F91" s="6">
        <v>2</v>
      </c>
      <c r="G91" s="1">
        <v>1</v>
      </c>
      <c r="H91" s="21">
        <v>1</v>
      </c>
      <c r="I91" s="6"/>
      <c r="J91" s="8">
        <f t="shared" si="80"/>
        <v>6</v>
      </c>
      <c r="L91" s="6"/>
      <c r="M91">
        <v>4</v>
      </c>
      <c r="N91" s="6">
        <v>5</v>
      </c>
      <c r="P91" s="6"/>
      <c r="R91" s="6"/>
      <c r="S91" s="13">
        <f t="shared" si="81"/>
        <v>0.2727272727272727</v>
      </c>
      <c r="T91" s="10">
        <f t="shared" si="82"/>
        <v>0.4666666666666667</v>
      </c>
      <c r="U91" s="10">
        <f t="shared" si="83"/>
        <v>0.5454545454545454</v>
      </c>
    </row>
    <row r="92" spans="1:21" ht="12.75">
      <c r="A92" t="s">
        <v>46</v>
      </c>
      <c r="B92" s="6">
        <v>3</v>
      </c>
      <c r="C92">
        <v>10</v>
      </c>
      <c r="D92" s="6">
        <v>2</v>
      </c>
      <c r="E92" s="8">
        <v>2</v>
      </c>
      <c r="F92" s="6">
        <v>2</v>
      </c>
      <c r="I92" s="6">
        <v>2</v>
      </c>
      <c r="J92" s="8">
        <f t="shared" si="80"/>
        <v>8</v>
      </c>
      <c r="L92" s="6"/>
      <c r="M92">
        <v>4</v>
      </c>
      <c r="N92" s="6">
        <v>2</v>
      </c>
      <c r="P92" s="6"/>
      <c r="R92" s="6"/>
      <c r="S92" s="13">
        <f t="shared" si="81"/>
        <v>0.2</v>
      </c>
      <c r="T92" s="10">
        <f t="shared" si="82"/>
        <v>0.42857142857142855</v>
      </c>
      <c r="U92" s="10">
        <f t="shared" si="83"/>
        <v>0.8</v>
      </c>
    </row>
    <row r="93" spans="1:21" ht="12.75">
      <c r="A93" t="s">
        <v>43</v>
      </c>
      <c r="B93" s="6">
        <v>4</v>
      </c>
      <c r="C93">
        <v>15</v>
      </c>
      <c r="D93" s="6">
        <v>3</v>
      </c>
      <c r="E93" s="8">
        <v>6</v>
      </c>
      <c r="F93" s="6">
        <v>3</v>
      </c>
      <c r="H93" s="21">
        <v>1</v>
      </c>
      <c r="I93" s="6">
        <v>1</v>
      </c>
      <c r="J93" s="8">
        <f t="shared" si="80"/>
        <v>11</v>
      </c>
      <c r="L93" s="6"/>
      <c r="M93">
        <v>1</v>
      </c>
      <c r="N93" s="6">
        <v>2</v>
      </c>
      <c r="P93" s="6"/>
      <c r="R93" s="6"/>
      <c r="S93" s="13">
        <f t="shared" si="81"/>
        <v>0.4</v>
      </c>
      <c r="T93" s="10">
        <f t="shared" si="82"/>
        <v>0.4375</v>
      </c>
      <c r="U93" s="10">
        <f t="shared" si="83"/>
        <v>0.7333333333333333</v>
      </c>
    </row>
    <row r="94" spans="1:21" ht="12.75">
      <c r="A94" t="s">
        <v>45</v>
      </c>
      <c r="B94" s="6">
        <v>4</v>
      </c>
      <c r="C94">
        <v>15</v>
      </c>
      <c r="D94" s="6">
        <v>3</v>
      </c>
      <c r="E94" s="8">
        <v>5</v>
      </c>
      <c r="F94" s="6">
        <v>8</v>
      </c>
      <c r="G94" s="1">
        <v>2</v>
      </c>
      <c r="I94" s="6">
        <v>2</v>
      </c>
      <c r="J94" s="8">
        <f t="shared" si="80"/>
        <v>13</v>
      </c>
      <c r="L94" s="6"/>
      <c r="M94">
        <v>2</v>
      </c>
      <c r="N94" s="6">
        <v>3</v>
      </c>
      <c r="P94" s="6"/>
      <c r="R94" s="6">
        <v>1</v>
      </c>
      <c r="S94" s="13">
        <f t="shared" si="81"/>
        <v>0.3333333333333333</v>
      </c>
      <c r="T94" s="10">
        <f t="shared" si="82"/>
        <v>0.4117647058823529</v>
      </c>
      <c r="U94" s="10">
        <f t="shared" si="83"/>
        <v>0.8666666666666667</v>
      </c>
    </row>
    <row r="95" spans="1:21" ht="12.75">
      <c r="A95" t="s">
        <v>48</v>
      </c>
      <c r="B95" s="6">
        <v>5</v>
      </c>
      <c r="C95">
        <v>15</v>
      </c>
      <c r="D95" s="6">
        <v>4</v>
      </c>
      <c r="E95" s="8">
        <v>4</v>
      </c>
      <c r="F95" s="6">
        <v>6</v>
      </c>
      <c r="G95" s="1">
        <v>1</v>
      </c>
      <c r="I95" s="6">
        <v>2</v>
      </c>
      <c r="J95" s="8">
        <f t="shared" si="80"/>
        <v>11</v>
      </c>
      <c r="L95" s="6"/>
      <c r="M95">
        <v>3</v>
      </c>
      <c r="N95" s="6">
        <v>3</v>
      </c>
      <c r="P95" s="6"/>
      <c r="R95" s="6">
        <v>1</v>
      </c>
      <c r="S95" s="13">
        <f t="shared" si="81"/>
        <v>0.26666666666666666</v>
      </c>
      <c r="T95" s="10">
        <f t="shared" si="82"/>
        <v>0.3888888888888889</v>
      </c>
      <c r="U95" s="10">
        <f t="shared" si="83"/>
        <v>0.7333333333333333</v>
      </c>
    </row>
    <row r="96" spans="1:21" ht="12.75">
      <c r="A96">
        <v>28</v>
      </c>
      <c r="B96" s="6"/>
      <c r="D96" s="6"/>
      <c r="E96" s="8"/>
      <c r="F96" s="6"/>
      <c r="I96" s="6"/>
      <c r="J96" s="8">
        <f t="shared" si="80"/>
        <v>0</v>
      </c>
      <c r="L96" s="6"/>
      <c r="N96" s="6"/>
      <c r="P96" s="6"/>
      <c r="R96" s="6"/>
      <c r="S96" s="13" t="e">
        <f t="shared" si="81"/>
        <v>#DIV/0!</v>
      </c>
      <c r="T96" s="10" t="e">
        <f t="shared" si="82"/>
        <v>#DIV/0!</v>
      </c>
      <c r="U96" s="10" t="e">
        <f t="shared" si="83"/>
        <v>#DIV/0!</v>
      </c>
    </row>
    <row r="97" spans="1:21" ht="12.75">
      <c r="A97">
        <v>29</v>
      </c>
      <c r="B97" s="6"/>
      <c r="D97" s="6"/>
      <c r="E97" s="8"/>
      <c r="F97" s="6"/>
      <c r="I97" s="6"/>
      <c r="J97" s="8">
        <f t="shared" si="80"/>
        <v>0</v>
      </c>
      <c r="L97" s="6"/>
      <c r="N97" s="6"/>
      <c r="P97" s="6"/>
      <c r="R97" s="6"/>
      <c r="S97" s="13" t="e">
        <f t="shared" si="81"/>
        <v>#DIV/0!</v>
      </c>
      <c r="T97" s="10" t="e">
        <f t="shared" si="82"/>
        <v>#DIV/0!</v>
      </c>
      <c r="U97" s="10" t="e">
        <f t="shared" si="83"/>
        <v>#DIV/0!</v>
      </c>
    </row>
    <row r="98" spans="1:21" ht="12.75">
      <c r="A98" s="2">
        <v>30</v>
      </c>
      <c r="B98" s="3"/>
      <c r="C98" s="2"/>
      <c r="D98" s="3"/>
      <c r="E98" s="4"/>
      <c r="F98" s="3"/>
      <c r="G98" s="5"/>
      <c r="H98" s="2"/>
      <c r="I98" s="3"/>
      <c r="J98" s="8">
        <f t="shared" si="80"/>
        <v>0</v>
      </c>
      <c r="K98" s="2"/>
      <c r="L98" s="3"/>
      <c r="M98" s="2"/>
      <c r="N98" s="3"/>
      <c r="O98" s="2"/>
      <c r="P98" s="3"/>
      <c r="Q98" s="2"/>
      <c r="R98" s="3"/>
      <c r="S98" s="16" t="e">
        <f t="shared" si="81"/>
        <v>#DIV/0!</v>
      </c>
      <c r="T98" s="10" t="e">
        <f t="shared" si="82"/>
        <v>#DIV/0!</v>
      </c>
      <c r="U98" s="10" t="e">
        <f t="shared" si="83"/>
        <v>#DIV/0!</v>
      </c>
    </row>
    <row r="99" spans="2:21" ht="12.75">
      <c r="B99" s="6">
        <f aca="true" t="shared" si="84" ref="B99:I99">SUM(B69:B98)</f>
        <v>102</v>
      </c>
      <c r="C99">
        <f t="shared" si="84"/>
        <v>284</v>
      </c>
      <c r="D99" s="6">
        <f t="shared" si="84"/>
        <v>53</v>
      </c>
      <c r="E99" s="8">
        <f t="shared" si="84"/>
        <v>74</v>
      </c>
      <c r="F99" s="6">
        <f t="shared" si="84"/>
        <v>47</v>
      </c>
      <c r="G99" s="1">
        <f t="shared" si="84"/>
        <v>17</v>
      </c>
      <c r="H99">
        <f t="shared" si="84"/>
        <v>2</v>
      </c>
      <c r="I99" s="6">
        <f t="shared" si="84"/>
        <v>20</v>
      </c>
      <c r="J99" s="8">
        <f>+E99+G99+2*H99+3*I99</f>
        <v>155</v>
      </c>
      <c r="K99">
        <f aca="true" t="shared" si="85" ref="K99:R99">SUM(K69:K98)</f>
        <v>1</v>
      </c>
      <c r="L99" s="6">
        <f t="shared" si="85"/>
        <v>0</v>
      </c>
      <c r="M99">
        <f t="shared" si="85"/>
        <v>43</v>
      </c>
      <c r="N99" s="6">
        <f t="shared" si="85"/>
        <v>86</v>
      </c>
      <c r="O99">
        <f t="shared" si="85"/>
        <v>2</v>
      </c>
      <c r="P99" s="6">
        <f t="shared" si="85"/>
        <v>0</v>
      </c>
      <c r="Q99">
        <f t="shared" si="85"/>
        <v>0</v>
      </c>
      <c r="R99" s="6">
        <f t="shared" si="85"/>
        <v>3</v>
      </c>
      <c r="S99" s="13">
        <f t="shared" si="81"/>
        <v>0.2605633802816901</v>
      </c>
      <c r="T99" s="10">
        <f t="shared" si="82"/>
        <v>0.3577981651376147</v>
      </c>
      <c r="U99" s="10">
        <f>+J99/C99</f>
        <v>0.545774647887324</v>
      </c>
    </row>
    <row r="100" spans="1:21" ht="12.75">
      <c r="A100" t="s">
        <v>25</v>
      </c>
      <c r="S100" s="18"/>
      <c r="T100" s="10"/>
      <c r="U100" s="18"/>
    </row>
    <row r="101" spans="1:21" ht="12.75">
      <c r="A101" s="2" t="s">
        <v>0</v>
      </c>
      <c r="B101" s="3" t="s">
        <v>2</v>
      </c>
      <c r="C101" s="2" t="s">
        <v>3</v>
      </c>
      <c r="D101" s="3" t="s">
        <v>4</v>
      </c>
      <c r="E101" s="4" t="s">
        <v>5</v>
      </c>
      <c r="F101" s="3" t="s">
        <v>6</v>
      </c>
      <c r="G101" s="5" t="s">
        <v>7</v>
      </c>
      <c r="H101" s="2" t="s">
        <v>1</v>
      </c>
      <c r="I101" s="3" t="s">
        <v>8</v>
      </c>
      <c r="J101" s="4" t="s">
        <v>9</v>
      </c>
      <c r="K101" s="2" t="s">
        <v>10</v>
      </c>
      <c r="L101" s="3" t="s">
        <v>11</v>
      </c>
      <c r="M101" s="2" t="s">
        <v>12</v>
      </c>
      <c r="N101" s="3" t="s">
        <v>13</v>
      </c>
      <c r="O101" s="2" t="s">
        <v>14</v>
      </c>
      <c r="P101" s="3" t="s">
        <v>15</v>
      </c>
      <c r="Q101" s="2" t="s">
        <v>16</v>
      </c>
      <c r="R101" s="3" t="s">
        <v>17</v>
      </c>
      <c r="S101" s="16" t="s">
        <v>18</v>
      </c>
      <c r="T101" s="10" t="s">
        <v>19</v>
      </c>
      <c r="U101" s="17" t="s">
        <v>20</v>
      </c>
    </row>
    <row r="102" spans="1:21" ht="12.75">
      <c r="A102" t="s">
        <v>41</v>
      </c>
      <c r="B102" s="6">
        <v>4</v>
      </c>
      <c r="C102">
        <v>14</v>
      </c>
      <c r="D102" s="7">
        <v>4</v>
      </c>
      <c r="E102" s="8">
        <v>5</v>
      </c>
      <c r="F102" s="6">
        <v>3</v>
      </c>
      <c r="G102" s="1">
        <v>1</v>
      </c>
      <c r="H102">
        <v>1</v>
      </c>
      <c r="I102" s="6">
        <v>1</v>
      </c>
      <c r="J102" s="8">
        <f aca="true" t="shared" si="86" ref="J102:J132">+E102+G102+2*H102+3*I102</f>
        <v>11</v>
      </c>
      <c r="L102" s="6">
        <v>1</v>
      </c>
      <c r="M102">
        <v>2</v>
      </c>
      <c r="N102" s="6">
        <v>1</v>
      </c>
      <c r="O102">
        <v>1</v>
      </c>
      <c r="P102" s="6"/>
      <c r="R102" s="6"/>
      <c r="S102" s="9">
        <f aca="true" t="shared" si="87" ref="S102:S132">+E102/C102</f>
        <v>0.35714285714285715</v>
      </c>
      <c r="T102" s="10">
        <f aca="true" t="shared" si="88" ref="T102:T132">+(E102+M102)/(C102+M102+Q102)</f>
        <v>0.4375</v>
      </c>
      <c r="U102" s="10">
        <f aca="true" t="shared" si="89" ref="U102:U132">+J102/C102</f>
        <v>0.7857142857142857</v>
      </c>
    </row>
    <row r="103" spans="1:21" ht="12.75">
      <c r="A103" t="s">
        <v>42</v>
      </c>
      <c r="B103" s="6">
        <v>5</v>
      </c>
      <c r="C103">
        <v>18</v>
      </c>
      <c r="D103" s="6">
        <v>2</v>
      </c>
      <c r="E103" s="8">
        <v>4</v>
      </c>
      <c r="F103" s="6">
        <v>1</v>
      </c>
      <c r="G103" s="1">
        <v>2</v>
      </c>
      <c r="I103" s="6"/>
      <c r="J103" s="8">
        <f t="shared" si="86"/>
        <v>6</v>
      </c>
      <c r="L103" s="6"/>
      <c r="M103">
        <v>1</v>
      </c>
      <c r="N103" s="6">
        <v>6</v>
      </c>
      <c r="P103" s="6"/>
      <c r="Q103">
        <v>1</v>
      </c>
      <c r="R103" s="6"/>
      <c r="S103" s="13">
        <f t="shared" si="87"/>
        <v>0.2222222222222222</v>
      </c>
      <c r="T103" s="10">
        <f t="shared" si="88"/>
        <v>0.25</v>
      </c>
      <c r="U103" s="10">
        <f t="shared" si="89"/>
        <v>0.3333333333333333</v>
      </c>
    </row>
    <row r="104" spans="1:21" ht="12.75">
      <c r="A104" t="s">
        <v>43</v>
      </c>
      <c r="B104" s="6">
        <v>5</v>
      </c>
      <c r="C104">
        <v>14</v>
      </c>
      <c r="D104" s="6">
        <v>3</v>
      </c>
      <c r="E104" s="8">
        <v>3</v>
      </c>
      <c r="F104" s="6">
        <v>1</v>
      </c>
      <c r="G104" s="1">
        <v>2</v>
      </c>
      <c r="I104" s="6"/>
      <c r="J104" s="8">
        <f t="shared" si="86"/>
        <v>5</v>
      </c>
      <c r="L104" s="6"/>
      <c r="M104">
        <v>2</v>
      </c>
      <c r="N104" s="6">
        <v>5</v>
      </c>
      <c r="P104" s="6"/>
      <c r="Q104">
        <v>1</v>
      </c>
      <c r="R104" s="6"/>
      <c r="S104" s="13">
        <f t="shared" si="87"/>
        <v>0.21428571428571427</v>
      </c>
      <c r="T104" s="10">
        <f t="shared" si="88"/>
        <v>0.29411764705882354</v>
      </c>
      <c r="U104" s="10">
        <f t="shared" si="89"/>
        <v>0.35714285714285715</v>
      </c>
    </row>
    <row r="105" spans="1:21" ht="12.75">
      <c r="A105" t="s">
        <v>44</v>
      </c>
      <c r="B105" s="6">
        <v>4</v>
      </c>
      <c r="C105">
        <v>15</v>
      </c>
      <c r="D105" s="6"/>
      <c r="E105" s="8">
        <v>3</v>
      </c>
      <c r="F105" s="6">
        <v>2</v>
      </c>
      <c r="G105" s="1">
        <v>1</v>
      </c>
      <c r="I105" s="6"/>
      <c r="J105" s="8">
        <f t="shared" si="86"/>
        <v>4</v>
      </c>
      <c r="L105" s="6"/>
      <c r="N105" s="6">
        <v>6</v>
      </c>
      <c r="P105" s="6"/>
      <c r="Q105">
        <v>1</v>
      </c>
      <c r="R105" s="6"/>
      <c r="S105" s="13">
        <f t="shared" si="87"/>
        <v>0.2</v>
      </c>
      <c r="T105" s="10">
        <f t="shared" si="88"/>
        <v>0.1875</v>
      </c>
      <c r="U105" s="10">
        <f t="shared" si="89"/>
        <v>0.26666666666666666</v>
      </c>
    </row>
    <row r="106" spans="1:21" ht="12.75">
      <c r="A106" t="s">
        <v>45</v>
      </c>
      <c r="B106" s="6">
        <v>4</v>
      </c>
      <c r="C106">
        <v>10</v>
      </c>
      <c r="D106" s="6">
        <v>1</v>
      </c>
      <c r="E106" s="8">
        <v>3</v>
      </c>
      <c r="F106" s="6">
        <v>3</v>
      </c>
      <c r="G106" s="1">
        <v>1</v>
      </c>
      <c r="I106" s="6"/>
      <c r="J106" s="8">
        <f t="shared" si="86"/>
        <v>4</v>
      </c>
      <c r="L106" s="6"/>
      <c r="M106">
        <v>2</v>
      </c>
      <c r="N106" s="6">
        <v>1</v>
      </c>
      <c r="P106" s="6"/>
      <c r="Q106">
        <v>2</v>
      </c>
      <c r="R106" s="6"/>
      <c r="S106" s="13">
        <f t="shared" si="87"/>
        <v>0.3</v>
      </c>
      <c r="T106" s="10">
        <f t="shared" si="88"/>
        <v>0.35714285714285715</v>
      </c>
      <c r="U106" s="10">
        <f t="shared" si="89"/>
        <v>0.4</v>
      </c>
    </row>
    <row r="107" spans="1:21" ht="12.75">
      <c r="A107" t="s">
        <v>46</v>
      </c>
      <c r="B107" s="6">
        <v>4</v>
      </c>
      <c r="C107">
        <v>14</v>
      </c>
      <c r="D107" s="6">
        <v>5</v>
      </c>
      <c r="E107" s="8">
        <v>6</v>
      </c>
      <c r="F107" s="6">
        <v>8</v>
      </c>
      <c r="G107" s="1">
        <v>2</v>
      </c>
      <c r="I107" s="6">
        <v>3</v>
      </c>
      <c r="J107" s="8">
        <f t="shared" si="86"/>
        <v>17</v>
      </c>
      <c r="L107" s="6"/>
      <c r="M107">
        <v>4</v>
      </c>
      <c r="N107" s="6">
        <v>3</v>
      </c>
      <c r="P107" s="6"/>
      <c r="R107" s="6"/>
      <c r="S107" s="13">
        <f t="shared" si="87"/>
        <v>0.42857142857142855</v>
      </c>
      <c r="T107" s="10">
        <f t="shared" si="88"/>
        <v>0.5555555555555556</v>
      </c>
      <c r="U107" s="10">
        <f t="shared" si="89"/>
        <v>1.2142857142857142</v>
      </c>
    </row>
    <row r="108" spans="1:21" ht="12.75">
      <c r="A108" t="s">
        <v>48</v>
      </c>
      <c r="B108" s="6">
        <v>4</v>
      </c>
      <c r="C108">
        <v>12</v>
      </c>
      <c r="D108" s="6"/>
      <c r="E108" s="8">
        <v>1</v>
      </c>
      <c r="F108" s="6">
        <v>2</v>
      </c>
      <c r="I108" s="6"/>
      <c r="J108" s="8">
        <f t="shared" si="86"/>
        <v>1</v>
      </c>
      <c r="K108">
        <v>1</v>
      </c>
      <c r="L108" s="6"/>
      <c r="M108">
        <v>3</v>
      </c>
      <c r="N108" s="6">
        <v>5</v>
      </c>
      <c r="P108" s="6"/>
      <c r="R108" s="6"/>
      <c r="S108" s="13">
        <f t="shared" si="87"/>
        <v>0.08333333333333333</v>
      </c>
      <c r="T108" s="10">
        <f t="shared" si="88"/>
        <v>0.26666666666666666</v>
      </c>
      <c r="U108" s="10">
        <f t="shared" si="89"/>
        <v>0.08333333333333333</v>
      </c>
    </row>
    <row r="109" spans="1:21" ht="12.75">
      <c r="A109" t="s">
        <v>49</v>
      </c>
      <c r="B109" s="6">
        <v>4</v>
      </c>
      <c r="C109">
        <v>16</v>
      </c>
      <c r="D109" s="6">
        <v>1</v>
      </c>
      <c r="E109" s="8">
        <v>3</v>
      </c>
      <c r="F109" s="6">
        <v>1</v>
      </c>
      <c r="I109" s="6"/>
      <c r="J109" s="8">
        <f t="shared" si="86"/>
        <v>3</v>
      </c>
      <c r="K109">
        <v>1</v>
      </c>
      <c r="L109" s="6"/>
      <c r="M109">
        <v>2</v>
      </c>
      <c r="N109" s="6">
        <v>4</v>
      </c>
      <c r="O109" s="21">
        <v>1</v>
      </c>
      <c r="P109" s="6"/>
      <c r="R109" s="6"/>
      <c r="S109" s="13">
        <f>+E109/C109</f>
        <v>0.1875</v>
      </c>
      <c r="T109" s="10">
        <f>+(E109+M109)/(C109+M109+Q109)</f>
        <v>0.2777777777777778</v>
      </c>
      <c r="U109" s="10">
        <f>+J109/C109</f>
        <v>0.1875</v>
      </c>
    </row>
    <row r="110" spans="1:21" ht="12.75">
      <c r="A110" t="s">
        <v>42</v>
      </c>
      <c r="B110" s="6">
        <v>5</v>
      </c>
      <c r="C110">
        <v>21</v>
      </c>
      <c r="D110" s="6">
        <v>1</v>
      </c>
      <c r="E110" s="8">
        <v>3</v>
      </c>
      <c r="F110" s="6"/>
      <c r="I110" s="6"/>
      <c r="J110" s="8">
        <f t="shared" si="86"/>
        <v>3</v>
      </c>
      <c r="L110" s="6"/>
      <c r="M110">
        <v>3</v>
      </c>
      <c r="N110" s="6">
        <v>4</v>
      </c>
      <c r="P110" s="6"/>
      <c r="R110" s="6"/>
      <c r="S110" s="13">
        <f t="shared" si="87"/>
        <v>0.14285714285714285</v>
      </c>
      <c r="T110" s="10">
        <f t="shared" si="88"/>
        <v>0.25</v>
      </c>
      <c r="U110" s="10">
        <f t="shared" si="89"/>
        <v>0.14285714285714285</v>
      </c>
    </row>
    <row r="111" spans="1:21" ht="12.75">
      <c r="A111" t="s">
        <v>41</v>
      </c>
      <c r="B111" s="6">
        <v>5</v>
      </c>
      <c r="C111">
        <v>20</v>
      </c>
      <c r="D111" s="6">
        <v>1</v>
      </c>
      <c r="E111" s="8">
        <v>7</v>
      </c>
      <c r="F111" s="6">
        <v>2</v>
      </c>
      <c r="G111" s="1">
        <v>1</v>
      </c>
      <c r="H111" s="21">
        <v>1</v>
      </c>
      <c r="I111" s="6"/>
      <c r="J111" s="8">
        <f t="shared" si="86"/>
        <v>10</v>
      </c>
      <c r="K111" s="21">
        <v>1</v>
      </c>
      <c r="L111" s="6"/>
      <c r="M111">
        <v>2</v>
      </c>
      <c r="N111" s="6">
        <v>4</v>
      </c>
      <c r="P111" s="6"/>
      <c r="R111" s="6"/>
      <c r="S111" s="13">
        <f t="shared" si="87"/>
        <v>0.35</v>
      </c>
      <c r="T111" s="10">
        <f t="shared" si="88"/>
        <v>0.4090909090909091</v>
      </c>
      <c r="U111" s="10">
        <f t="shared" si="89"/>
        <v>0.5</v>
      </c>
    </row>
    <row r="112" spans="1:21" ht="12.75">
      <c r="A112" t="s">
        <v>43</v>
      </c>
      <c r="B112" s="6">
        <v>5</v>
      </c>
      <c r="C112">
        <v>20</v>
      </c>
      <c r="D112" s="6">
        <v>4</v>
      </c>
      <c r="E112" s="8">
        <v>7</v>
      </c>
      <c r="F112" s="6">
        <v>4</v>
      </c>
      <c r="H112" s="21">
        <v>1</v>
      </c>
      <c r="I112" s="6">
        <v>1</v>
      </c>
      <c r="J112" s="8">
        <f t="shared" si="86"/>
        <v>12</v>
      </c>
      <c r="K112" s="21">
        <v>2</v>
      </c>
      <c r="L112" s="6"/>
      <c r="M112" s="21">
        <v>3</v>
      </c>
      <c r="N112" s="6">
        <v>3</v>
      </c>
      <c r="O112" s="21">
        <v>1</v>
      </c>
      <c r="P112" s="6"/>
      <c r="R112" s="6"/>
      <c r="S112" s="13">
        <f t="shared" si="87"/>
        <v>0.35</v>
      </c>
      <c r="T112" s="10">
        <f t="shared" si="88"/>
        <v>0.43478260869565216</v>
      </c>
      <c r="U112" s="10">
        <f t="shared" si="89"/>
        <v>0.6</v>
      </c>
    </row>
    <row r="113" spans="1:21" ht="12.75">
      <c r="A113" t="s">
        <v>51</v>
      </c>
      <c r="B113" s="6">
        <v>4</v>
      </c>
      <c r="C113">
        <v>13</v>
      </c>
      <c r="D113" s="6">
        <v>1</v>
      </c>
      <c r="E113" s="8">
        <v>3</v>
      </c>
      <c r="F113" s="6">
        <v>1</v>
      </c>
      <c r="I113" s="6"/>
      <c r="J113" s="8">
        <f t="shared" si="86"/>
        <v>3</v>
      </c>
      <c r="L113" s="6"/>
      <c r="M113" s="21">
        <v>2</v>
      </c>
      <c r="N113" s="6">
        <v>4</v>
      </c>
      <c r="P113" s="6"/>
      <c r="R113" s="6"/>
      <c r="S113" s="13">
        <f t="shared" si="87"/>
        <v>0.23076923076923078</v>
      </c>
      <c r="T113" s="10">
        <f t="shared" si="88"/>
        <v>0.3333333333333333</v>
      </c>
      <c r="U113" s="10">
        <f t="shared" si="89"/>
        <v>0.23076923076923078</v>
      </c>
    </row>
    <row r="114" spans="1:21" ht="12.75">
      <c r="A114" t="s">
        <v>45</v>
      </c>
      <c r="B114" s="6">
        <v>4</v>
      </c>
      <c r="C114">
        <v>10</v>
      </c>
      <c r="D114" s="6">
        <v>1</v>
      </c>
      <c r="E114" s="8">
        <v>5</v>
      </c>
      <c r="F114" s="6">
        <v>1</v>
      </c>
      <c r="G114" s="1">
        <v>2</v>
      </c>
      <c r="I114" s="6"/>
      <c r="J114" s="8">
        <f t="shared" si="86"/>
        <v>7</v>
      </c>
      <c r="L114" s="6"/>
      <c r="M114" s="21">
        <v>1</v>
      </c>
      <c r="N114" s="6">
        <v>3</v>
      </c>
      <c r="P114" s="6"/>
      <c r="R114" s="6">
        <v>1</v>
      </c>
      <c r="S114" s="13">
        <f t="shared" si="87"/>
        <v>0.5</v>
      </c>
      <c r="T114" s="10">
        <f t="shared" si="88"/>
        <v>0.5454545454545454</v>
      </c>
      <c r="U114" s="10">
        <f t="shared" si="89"/>
        <v>0.7</v>
      </c>
    </row>
    <row r="115" spans="1:21" ht="12.75">
      <c r="A115" t="s">
        <v>44</v>
      </c>
      <c r="B115" s="6">
        <v>5</v>
      </c>
      <c r="C115">
        <v>17</v>
      </c>
      <c r="D115" s="6">
        <v>3</v>
      </c>
      <c r="E115" s="8">
        <v>12</v>
      </c>
      <c r="F115" s="6">
        <v>4</v>
      </c>
      <c r="I115" s="6">
        <v>1</v>
      </c>
      <c r="J115" s="8">
        <f t="shared" si="86"/>
        <v>15</v>
      </c>
      <c r="K115">
        <v>1</v>
      </c>
      <c r="L115" s="6"/>
      <c r="N115" s="6">
        <v>3</v>
      </c>
      <c r="O115">
        <v>1</v>
      </c>
      <c r="P115" s="6"/>
      <c r="R115" s="6"/>
      <c r="S115" s="13">
        <f t="shared" si="87"/>
        <v>0.7058823529411765</v>
      </c>
      <c r="T115" s="10">
        <f t="shared" si="88"/>
        <v>0.7058823529411765</v>
      </c>
      <c r="U115" s="10">
        <f t="shared" si="89"/>
        <v>0.8823529411764706</v>
      </c>
    </row>
    <row r="116" spans="1:21" ht="12.75">
      <c r="A116" t="s">
        <v>51</v>
      </c>
      <c r="B116" s="6">
        <v>4</v>
      </c>
      <c r="C116">
        <v>15</v>
      </c>
      <c r="D116" s="6">
        <v>3</v>
      </c>
      <c r="E116" s="8">
        <v>8</v>
      </c>
      <c r="F116" s="6">
        <v>2</v>
      </c>
      <c r="G116" s="1">
        <v>3</v>
      </c>
      <c r="I116" s="6"/>
      <c r="J116" s="8">
        <f t="shared" si="86"/>
        <v>11</v>
      </c>
      <c r="L116" s="6"/>
      <c r="M116">
        <v>3</v>
      </c>
      <c r="N116" s="6">
        <v>3</v>
      </c>
      <c r="O116">
        <v>1</v>
      </c>
      <c r="P116" s="6"/>
      <c r="R116" s="6"/>
      <c r="S116" s="13">
        <f t="shared" si="87"/>
        <v>0.5333333333333333</v>
      </c>
      <c r="T116" s="10">
        <f t="shared" si="88"/>
        <v>0.6111111111111112</v>
      </c>
      <c r="U116" s="10">
        <f t="shared" si="89"/>
        <v>0.7333333333333333</v>
      </c>
    </row>
    <row r="117" spans="1:21" ht="12.75">
      <c r="A117" t="s">
        <v>48</v>
      </c>
      <c r="B117" s="6">
        <v>4</v>
      </c>
      <c r="C117">
        <v>15</v>
      </c>
      <c r="D117" s="6">
        <v>2</v>
      </c>
      <c r="E117" s="8">
        <v>1</v>
      </c>
      <c r="F117" s="6">
        <v>3</v>
      </c>
      <c r="I117" s="6">
        <v>1</v>
      </c>
      <c r="J117" s="8">
        <f t="shared" si="86"/>
        <v>4</v>
      </c>
      <c r="L117" s="6"/>
      <c r="M117">
        <v>2</v>
      </c>
      <c r="N117" s="6">
        <v>1</v>
      </c>
      <c r="O117">
        <v>1</v>
      </c>
      <c r="P117" s="6"/>
      <c r="R117" s="6"/>
      <c r="S117" s="13">
        <f t="shared" si="87"/>
        <v>0.06666666666666667</v>
      </c>
      <c r="T117" s="10">
        <f t="shared" si="88"/>
        <v>0.17647058823529413</v>
      </c>
      <c r="U117" s="10">
        <f t="shared" si="89"/>
        <v>0.26666666666666666</v>
      </c>
    </row>
    <row r="118" spans="1:21" ht="12.75">
      <c r="A118" t="s">
        <v>46</v>
      </c>
      <c r="B118" s="6">
        <v>5</v>
      </c>
      <c r="C118">
        <v>15</v>
      </c>
      <c r="D118" s="6">
        <v>4</v>
      </c>
      <c r="E118" s="8">
        <v>4</v>
      </c>
      <c r="F118" s="6">
        <v>2</v>
      </c>
      <c r="I118" s="6">
        <v>1</v>
      </c>
      <c r="J118" s="8">
        <f t="shared" si="86"/>
        <v>7</v>
      </c>
      <c r="L118" s="6"/>
      <c r="M118">
        <v>4</v>
      </c>
      <c r="N118" s="6">
        <v>5</v>
      </c>
      <c r="P118" s="6"/>
      <c r="R118" s="6">
        <v>1</v>
      </c>
      <c r="S118" s="13">
        <f t="shared" si="87"/>
        <v>0.26666666666666666</v>
      </c>
      <c r="T118" s="10">
        <f t="shared" si="88"/>
        <v>0.42105263157894735</v>
      </c>
      <c r="U118" s="10">
        <f t="shared" si="89"/>
        <v>0.4666666666666667</v>
      </c>
    </row>
    <row r="119" spans="1:21" ht="12.75">
      <c r="A119" t="s">
        <v>49</v>
      </c>
      <c r="B119" s="6">
        <v>5</v>
      </c>
      <c r="C119">
        <v>17</v>
      </c>
      <c r="D119" s="6">
        <v>5</v>
      </c>
      <c r="E119" s="8">
        <v>5</v>
      </c>
      <c r="F119" s="6">
        <v>8</v>
      </c>
      <c r="G119" s="1">
        <v>1</v>
      </c>
      <c r="I119" s="6">
        <v>1</v>
      </c>
      <c r="J119" s="8">
        <f t="shared" si="86"/>
        <v>9</v>
      </c>
      <c r="L119" s="6"/>
      <c r="M119">
        <v>3</v>
      </c>
      <c r="N119" s="6">
        <v>4</v>
      </c>
      <c r="O119">
        <v>1</v>
      </c>
      <c r="P119" s="6"/>
      <c r="R119" s="6"/>
      <c r="S119" s="13">
        <f t="shared" si="87"/>
        <v>0.29411764705882354</v>
      </c>
      <c r="T119" s="10">
        <f t="shared" si="88"/>
        <v>0.4</v>
      </c>
      <c r="U119" s="10">
        <f t="shared" si="89"/>
        <v>0.5294117647058824</v>
      </c>
    </row>
    <row r="120" spans="1:21" ht="12.75">
      <c r="A120" t="s">
        <v>53</v>
      </c>
      <c r="B120" s="6">
        <v>4</v>
      </c>
      <c r="C120">
        <v>10</v>
      </c>
      <c r="D120" s="6"/>
      <c r="E120" s="8">
        <v>1</v>
      </c>
      <c r="F120" s="6">
        <v>1</v>
      </c>
      <c r="G120" s="1">
        <v>1</v>
      </c>
      <c r="I120" s="6"/>
      <c r="J120" s="8">
        <f t="shared" si="86"/>
        <v>2</v>
      </c>
      <c r="L120" s="6"/>
      <c r="M120">
        <v>1</v>
      </c>
      <c r="N120" s="6">
        <v>2</v>
      </c>
      <c r="P120" s="6"/>
      <c r="R120" s="6">
        <v>2</v>
      </c>
      <c r="S120" s="13">
        <f t="shared" si="87"/>
        <v>0.1</v>
      </c>
      <c r="T120" s="10">
        <f t="shared" si="88"/>
        <v>0.18181818181818182</v>
      </c>
      <c r="U120" s="10">
        <f t="shared" si="89"/>
        <v>0.2</v>
      </c>
    </row>
    <row r="121" spans="1:21" ht="12.75">
      <c r="A121" t="s">
        <v>55</v>
      </c>
      <c r="B121" s="6">
        <v>2</v>
      </c>
      <c r="C121">
        <v>8</v>
      </c>
      <c r="D121" s="6">
        <v>2</v>
      </c>
      <c r="E121" s="8">
        <v>5</v>
      </c>
      <c r="F121" s="6">
        <v>4</v>
      </c>
      <c r="I121" s="6">
        <v>2</v>
      </c>
      <c r="J121" s="8">
        <f t="shared" si="86"/>
        <v>11</v>
      </c>
      <c r="L121" s="6"/>
      <c r="M121">
        <v>1</v>
      </c>
      <c r="N121" s="6"/>
      <c r="O121">
        <v>1</v>
      </c>
      <c r="P121" s="6"/>
      <c r="R121" s="6"/>
      <c r="S121" s="13">
        <f t="shared" si="87"/>
        <v>0.625</v>
      </c>
      <c r="T121" s="10">
        <f t="shared" si="88"/>
        <v>0.6666666666666666</v>
      </c>
      <c r="U121" s="10">
        <f t="shared" si="89"/>
        <v>1.375</v>
      </c>
    </row>
    <row r="122" spans="1:21" ht="12.75">
      <c r="A122" t="s">
        <v>57</v>
      </c>
      <c r="B122" s="6">
        <v>4</v>
      </c>
      <c r="C122">
        <v>9</v>
      </c>
      <c r="D122" s="6">
        <v>2</v>
      </c>
      <c r="E122" s="8">
        <v>2</v>
      </c>
      <c r="F122" s="6">
        <v>2</v>
      </c>
      <c r="I122" s="6">
        <v>1</v>
      </c>
      <c r="J122" s="8">
        <f t="shared" si="86"/>
        <v>5</v>
      </c>
      <c r="L122" s="6"/>
      <c r="M122">
        <v>1</v>
      </c>
      <c r="N122" s="6">
        <v>5</v>
      </c>
      <c r="P122" s="6"/>
      <c r="R122" s="6"/>
      <c r="S122" s="13">
        <f t="shared" si="87"/>
        <v>0.2222222222222222</v>
      </c>
      <c r="T122" s="10">
        <f t="shared" si="88"/>
        <v>0.3</v>
      </c>
      <c r="U122" s="10">
        <f t="shared" si="89"/>
        <v>0.5555555555555556</v>
      </c>
    </row>
    <row r="123" spans="1:21" ht="12.75">
      <c r="A123" t="s">
        <v>58</v>
      </c>
      <c r="B123" s="6">
        <v>4</v>
      </c>
      <c r="C123">
        <v>16</v>
      </c>
      <c r="D123" s="6">
        <v>1</v>
      </c>
      <c r="E123" s="8">
        <v>5</v>
      </c>
      <c r="F123" s="6">
        <v>4</v>
      </c>
      <c r="I123" s="6">
        <v>1</v>
      </c>
      <c r="J123" s="8">
        <f t="shared" si="86"/>
        <v>8</v>
      </c>
      <c r="L123" s="6"/>
      <c r="N123" s="6">
        <v>6</v>
      </c>
      <c r="P123" s="6"/>
      <c r="R123" s="6"/>
      <c r="S123" s="13">
        <f t="shared" si="87"/>
        <v>0.3125</v>
      </c>
      <c r="T123" s="10">
        <f t="shared" si="88"/>
        <v>0.3125</v>
      </c>
      <c r="U123" s="10">
        <f t="shared" si="89"/>
        <v>0.5</v>
      </c>
    </row>
    <row r="124" spans="1:21" ht="12.75">
      <c r="A124" t="s">
        <v>62</v>
      </c>
      <c r="B124" s="6">
        <v>4</v>
      </c>
      <c r="C124">
        <v>17</v>
      </c>
      <c r="D124" s="6">
        <v>3</v>
      </c>
      <c r="E124" s="8">
        <v>5</v>
      </c>
      <c r="F124" s="6">
        <v>1</v>
      </c>
      <c r="G124" s="1">
        <v>2</v>
      </c>
      <c r="I124" s="6">
        <v>1</v>
      </c>
      <c r="J124" s="8">
        <f t="shared" si="86"/>
        <v>10</v>
      </c>
      <c r="L124" s="6"/>
      <c r="M124">
        <v>2</v>
      </c>
      <c r="N124" s="6"/>
      <c r="O124">
        <v>1</v>
      </c>
      <c r="P124" s="6"/>
      <c r="Q124">
        <v>1</v>
      </c>
      <c r="R124" s="6"/>
      <c r="S124" s="13">
        <f t="shared" si="87"/>
        <v>0.29411764705882354</v>
      </c>
      <c r="T124" s="10">
        <f t="shared" si="88"/>
        <v>0.35</v>
      </c>
      <c r="U124" s="10">
        <f t="shared" si="89"/>
        <v>0.5882352941176471</v>
      </c>
    </row>
    <row r="125" spans="1:21" ht="12.75">
      <c r="A125" t="s">
        <v>46</v>
      </c>
      <c r="B125" s="6">
        <v>5</v>
      </c>
      <c r="C125">
        <v>16</v>
      </c>
      <c r="D125" s="6">
        <v>4</v>
      </c>
      <c r="E125" s="8">
        <v>5</v>
      </c>
      <c r="F125" s="6">
        <v>2</v>
      </c>
      <c r="I125" s="6">
        <v>1</v>
      </c>
      <c r="J125" s="8">
        <f t="shared" si="86"/>
        <v>8</v>
      </c>
      <c r="K125">
        <v>1</v>
      </c>
      <c r="L125" s="6"/>
      <c r="M125">
        <v>3</v>
      </c>
      <c r="N125" s="6">
        <v>2</v>
      </c>
      <c r="O125" s="21">
        <v>2</v>
      </c>
      <c r="P125" s="6"/>
      <c r="Q125" s="21">
        <v>1</v>
      </c>
      <c r="R125" s="6"/>
      <c r="S125" s="13">
        <f t="shared" si="87"/>
        <v>0.3125</v>
      </c>
      <c r="T125" s="10">
        <f t="shared" si="88"/>
        <v>0.4</v>
      </c>
      <c r="U125" s="10">
        <f t="shared" si="89"/>
        <v>0.5</v>
      </c>
    </row>
    <row r="126" spans="1:21" ht="12.75">
      <c r="A126" t="s">
        <v>43</v>
      </c>
      <c r="B126" s="6">
        <v>4</v>
      </c>
      <c r="C126">
        <v>15</v>
      </c>
      <c r="D126" s="6">
        <v>4</v>
      </c>
      <c r="E126" s="8">
        <v>3</v>
      </c>
      <c r="F126" s="6"/>
      <c r="I126" s="6"/>
      <c r="J126" s="8">
        <f t="shared" si="86"/>
        <v>3</v>
      </c>
      <c r="L126" s="6"/>
      <c r="M126">
        <v>3</v>
      </c>
      <c r="N126" s="6">
        <v>4</v>
      </c>
      <c r="O126" s="21">
        <v>1</v>
      </c>
      <c r="P126" s="6"/>
      <c r="R126" s="6"/>
      <c r="S126" s="13">
        <f t="shared" si="87"/>
        <v>0.2</v>
      </c>
      <c r="T126" s="10">
        <f t="shared" si="88"/>
        <v>0.3333333333333333</v>
      </c>
      <c r="U126" s="10">
        <f t="shared" si="89"/>
        <v>0.2</v>
      </c>
    </row>
    <row r="127" spans="1:21" ht="12.75">
      <c r="A127" t="s">
        <v>45</v>
      </c>
      <c r="B127" s="6">
        <v>4</v>
      </c>
      <c r="C127">
        <v>15</v>
      </c>
      <c r="D127" s="6">
        <v>2</v>
      </c>
      <c r="E127" s="8">
        <v>5</v>
      </c>
      <c r="F127" s="6">
        <v>2</v>
      </c>
      <c r="G127" s="1">
        <v>2</v>
      </c>
      <c r="I127" s="6"/>
      <c r="J127" s="8">
        <f t="shared" si="86"/>
        <v>7</v>
      </c>
      <c r="L127" s="6"/>
      <c r="M127">
        <v>1</v>
      </c>
      <c r="N127" s="6">
        <v>4</v>
      </c>
      <c r="P127" s="6"/>
      <c r="R127" s="6"/>
      <c r="S127" s="13">
        <f t="shared" si="87"/>
        <v>0.3333333333333333</v>
      </c>
      <c r="T127" s="10">
        <f t="shared" si="88"/>
        <v>0.375</v>
      </c>
      <c r="U127" s="10">
        <f t="shared" si="89"/>
        <v>0.4666666666666667</v>
      </c>
    </row>
    <row r="128" spans="1:21" ht="12.75">
      <c r="A128" t="s">
        <v>48</v>
      </c>
      <c r="B128" s="6">
        <v>5</v>
      </c>
      <c r="C128">
        <v>17</v>
      </c>
      <c r="D128" s="6">
        <v>3</v>
      </c>
      <c r="E128" s="8">
        <v>5</v>
      </c>
      <c r="F128" s="6">
        <v>5</v>
      </c>
      <c r="G128" s="1">
        <v>1</v>
      </c>
      <c r="I128" s="6">
        <v>1</v>
      </c>
      <c r="J128" s="8">
        <f t="shared" si="86"/>
        <v>9</v>
      </c>
      <c r="L128" s="6"/>
      <c r="M128">
        <v>2</v>
      </c>
      <c r="N128" s="6">
        <v>2</v>
      </c>
      <c r="P128" s="6"/>
      <c r="R128" s="6"/>
      <c r="S128" s="13">
        <f t="shared" si="87"/>
        <v>0.29411764705882354</v>
      </c>
      <c r="T128" s="10">
        <f t="shared" si="88"/>
        <v>0.3684210526315789</v>
      </c>
      <c r="U128" s="10">
        <f t="shared" si="89"/>
        <v>0.5294117647058824</v>
      </c>
    </row>
    <row r="129" spans="1:21" ht="12.75">
      <c r="A129">
        <v>28</v>
      </c>
      <c r="B129" s="6"/>
      <c r="D129" s="6"/>
      <c r="E129" s="8"/>
      <c r="F129" s="6"/>
      <c r="I129" s="6"/>
      <c r="J129" s="8">
        <f t="shared" si="86"/>
        <v>0</v>
      </c>
      <c r="L129" s="6"/>
      <c r="N129" s="6"/>
      <c r="P129" s="6"/>
      <c r="R129" s="6"/>
      <c r="S129" s="13" t="e">
        <f t="shared" si="87"/>
        <v>#DIV/0!</v>
      </c>
      <c r="T129" s="10" t="e">
        <f t="shared" si="88"/>
        <v>#DIV/0!</v>
      </c>
      <c r="U129" s="10" t="e">
        <f t="shared" si="89"/>
        <v>#DIV/0!</v>
      </c>
    </row>
    <row r="130" spans="1:21" ht="12.75">
      <c r="A130">
        <v>29</v>
      </c>
      <c r="B130" s="6"/>
      <c r="D130" s="6"/>
      <c r="E130" s="8"/>
      <c r="F130" s="6"/>
      <c r="I130" s="6"/>
      <c r="J130" s="8">
        <f t="shared" si="86"/>
        <v>0</v>
      </c>
      <c r="L130" s="6"/>
      <c r="N130" s="6"/>
      <c r="P130" s="6"/>
      <c r="R130" s="6"/>
      <c r="S130" s="13" t="e">
        <f t="shared" si="87"/>
        <v>#DIV/0!</v>
      </c>
      <c r="T130" s="10" t="e">
        <f t="shared" si="88"/>
        <v>#DIV/0!</v>
      </c>
      <c r="U130" s="10" t="e">
        <f t="shared" si="89"/>
        <v>#DIV/0!</v>
      </c>
    </row>
    <row r="131" spans="1:21" ht="12.75">
      <c r="A131" s="2">
        <v>30</v>
      </c>
      <c r="B131" s="3"/>
      <c r="C131" s="2"/>
      <c r="D131" s="3"/>
      <c r="E131" s="4"/>
      <c r="F131" s="3"/>
      <c r="G131" s="5"/>
      <c r="H131" s="2"/>
      <c r="I131" s="3"/>
      <c r="J131" s="8">
        <f t="shared" si="86"/>
        <v>0</v>
      </c>
      <c r="K131" s="2"/>
      <c r="L131" s="3"/>
      <c r="M131" s="2"/>
      <c r="N131" s="3"/>
      <c r="O131" s="2"/>
      <c r="P131" s="3"/>
      <c r="Q131" s="2"/>
      <c r="R131" s="3"/>
      <c r="S131" s="16" t="e">
        <f t="shared" si="87"/>
        <v>#DIV/0!</v>
      </c>
      <c r="T131" s="10" t="e">
        <f t="shared" si="88"/>
        <v>#DIV/0!</v>
      </c>
      <c r="U131" s="17" t="e">
        <f t="shared" si="89"/>
        <v>#DIV/0!</v>
      </c>
    </row>
    <row r="132" spans="2:21" ht="12.75">
      <c r="B132" s="6">
        <f aca="true" t="shared" si="90" ref="B132:I132">SUM(B102:B131)</f>
        <v>116</v>
      </c>
      <c r="C132">
        <f t="shared" si="90"/>
        <v>399</v>
      </c>
      <c r="D132" s="6">
        <f t="shared" si="90"/>
        <v>62</v>
      </c>
      <c r="E132" s="8">
        <f t="shared" si="90"/>
        <v>119</v>
      </c>
      <c r="F132" s="6">
        <f t="shared" si="90"/>
        <v>69</v>
      </c>
      <c r="G132" s="1">
        <f t="shared" si="90"/>
        <v>22</v>
      </c>
      <c r="H132">
        <f t="shared" si="90"/>
        <v>3</v>
      </c>
      <c r="I132" s="6">
        <f t="shared" si="90"/>
        <v>16</v>
      </c>
      <c r="J132" s="8">
        <f t="shared" si="86"/>
        <v>195</v>
      </c>
      <c r="K132">
        <f aca="true" t="shared" si="91" ref="K132:R132">SUM(K102:K131)</f>
        <v>7</v>
      </c>
      <c r="L132" s="6">
        <f t="shared" si="91"/>
        <v>1</v>
      </c>
      <c r="M132">
        <f t="shared" si="91"/>
        <v>53</v>
      </c>
      <c r="N132" s="6">
        <f t="shared" si="91"/>
        <v>90</v>
      </c>
      <c r="O132">
        <f t="shared" si="91"/>
        <v>12</v>
      </c>
      <c r="P132" s="6">
        <f t="shared" si="91"/>
        <v>0</v>
      </c>
      <c r="Q132">
        <f t="shared" si="91"/>
        <v>7</v>
      </c>
      <c r="R132" s="6">
        <f t="shared" si="91"/>
        <v>4</v>
      </c>
      <c r="S132" s="13">
        <f t="shared" si="87"/>
        <v>0.2982456140350877</v>
      </c>
      <c r="T132" s="10">
        <f t="shared" si="88"/>
        <v>0.3747276688453159</v>
      </c>
      <c r="U132" s="10">
        <f t="shared" si="89"/>
        <v>0.48872180451127817</v>
      </c>
    </row>
    <row r="133" spans="1:21" ht="12.75">
      <c r="A133" t="s">
        <v>35</v>
      </c>
      <c r="S133" s="18"/>
      <c r="T133" s="10"/>
      <c r="U133" s="18"/>
    </row>
    <row r="134" spans="1:21" ht="12.75">
      <c r="A134" s="2" t="s">
        <v>0</v>
      </c>
      <c r="B134" s="3" t="s">
        <v>2</v>
      </c>
      <c r="C134" s="2" t="s">
        <v>3</v>
      </c>
      <c r="D134" s="3" t="s">
        <v>4</v>
      </c>
      <c r="E134" s="4" t="s">
        <v>5</v>
      </c>
      <c r="F134" s="3" t="s">
        <v>6</v>
      </c>
      <c r="G134" s="5" t="s">
        <v>7</v>
      </c>
      <c r="H134" s="2" t="s">
        <v>1</v>
      </c>
      <c r="I134" s="3" t="s">
        <v>8</v>
      </c>
      <c r="J134" s="4" t="s">
        <v>9</v>
      </c>
      <c r="K134" s="2" t="s">
        <v>10</v>
      </c>
      <c r="L134" s="3" t="s">
        <v>11</v>
      </c>
      <c r="M134" s="2" t="s">
        <v>12</v>
      </c>
      <c r="N134" s="3" t="s">
        <v>13</v>
      </c>
      <c r="O134" s="2" t="s">
        <v>14</v>
      </c>
      <c r="P134" s="3" t="s">
        <v>15</v>
      </c>
      <c r="Q134" s="2" t="s">
        <v>16</v>
      </c>
      <c r="R134" s="3" t="s">
        <v>17</v>
      </c>
      <c r="S134" s="16" t="s">
        <v>18</v>
      </c>
      <c r="T134" s="10" t="s">
        <v>19</v>
      </c>
      <c r="U134" s="17" t="s">
        <v>20</v>
      </c>
    </row>
    <row r="135" spans="1:21" ht="12.75">
      <c r="A135" t="s">
        <v>41</v>
      </c>
      <c r="B135" s="6">
        <v>4</v>
      </c>
      <c r="C135">
        <v>10</v>
      </c>
      <c r="D135" s="7"/>
      <c r="E135" s="8">
        <v>2</v>
      </c>
      <c r="F135" s="6"/>
      <c r="I135" s="6"/>
      <c r="J135" s="8">
        <f aca="true" t="shared" si="92" ref="J135:J165">+E135+G135+2*H135+3*I135</f>
        <v>2</v>
      </c>
      <c r="L135" s="6"/>
      <c r="M135">
        <v>1</v>
      </c>
      <c r="N135" s="6">
        <v>3</v>
      </c>
      <c r="P135" s="6"/>
      <c r="R135" s="6"/>
      <c r="S135" s="9">
        <f aca="true" t="shared" si="93" ref="S135:S165">+E135/C135</f>
        <v>0.2</v>
      </c>
      <c r="T135" s="10">
        <f aca="true" t="shared" si="94" ref="T135:T165">+(E135+M135)/(C135+M135+Q135)</f>
        <v>0.2727272727272727</v>
      </c>
      <c r="U135" s="10">
        <f aca="true" t="shared" si="95" ref="U135:U165">+J135/C135</f>
        <v>0.2</v>
      </c>
    </row>
    <row r="136" spans="1:21" ht="12.75">
      <c r="A136" t="s">
        <v>42</v>
      </c>
      <c r="B136" s="6">
        <v>4</v>
      </c>
      <c r="C136">
        <v>8</v>
      </c>
      <c r="D136" s="6">
        <v>2</v>
      </c>
      <c r="E136" s="8">
        <v>3</v>
      </c>
      <c r="F136" s="6">
        <v>3</v>
      </c>
      <c r="G136" s="1">
        <v>2</v>
      </c>
      <c r="I136" s="6"/>
      <c r="J136" s="8">
        <f t="shared" si="92"/>
        <v>5</v>
      </c>
      <c r="L136" s="6"/>
      <c r="M136">
        <v>3</v>
      </c>
      <c r="N136" s="6">
        <v>3</v>
      </c>
      <c r="P136" s="6"/>
      <c r="R136" s="6"/>
      <c r="S136" s="13">
        <f t="shared" si="93"/>
        <v>0.375</v>
      </c>
      <c r="T136" s="10">
        <f t="shared" si="94"/>
        <v>0.5454545454545454</v>
      </c>
      <c r="U136" s="10">
        <f t="shared" si="95"/>
        <v>0.625</v>
      </c>
    </row>
    <row r="137" spans="1:21" ht="12.75">
      <c r="A137" t="s">
        <v>43</v>
      </c>
      <c r="B137" s="6">
        <v>3</v>
      </c>
      <c r="C137">
        <v>6</v>
      </c>
      <c r="D137" s="6">
        <v>1</v>
      </c>
      <c r="E137" s="8">
        <v>2</v>
      </c>
      <c r="F137" s="6"/>
      <c r="I137" s="6"/>
      <c r="J137" s="8">
        <f t="shared" si="92"/>
        <v>2</v>
      </c>
      <c r="L137" s="6"/>
      <c r="M137">
        <v>2</v>
      </c>
      <c r="N137" s="6">
        <v>2</v>
      </c>
      <c r="P137" s="6"/>
      <c r="R137" s="6"/>
      <c r="S137" s="13">
        <f t="shared" si="93"/>
        <v>0.3333333333333333</v>
      </c>
      <c r="T137" s="10">
        <f t="shared" si="94"/>
        <v>0.5</v>
      </c>
      <c r="U137" s="10">
        <f t="shared" si="95"/>
        <v>0.3333333333333333</v>
      </c>
    </row>
    <row r="138" spans="1:21" ht="12.75">
      <c r="A138" t="s">
        <v>44</v>
      </c>
      <c r="B138" s="6">
        <v>5</v>
      </c>
      <c r="C138">
        <v>20</v>
      </c>
      <c r="D138" s="6">
        <v>1</v>
      </c>
      <c r="E138" s="8">
        <v>6</v>
      </c>
      <c r="F138" s="6">
        <v>2</v>
      </c>
      <c r="G138" s="1">
        <v>1</v>
      </c>
      <c r="I138" s="6"/>
      <c r="J138" s="8">
        <f t="shared" si="92"/>
        <v>7</v>
      </c>
      <c r="L138" s="6"/>
      <c r="M138">
        <v>3</v>
      </c>
      <c r="N138" s="6">
        <v>2</v>
      </c>
      <c r="O138">
        <v>1</v>
      </c>
      <c r="P138" s="6"/>
      <c r="R138" s="6"/>
      <c r="S138" s="13">
        <f t="shared" si="93"/>
        <v>0.3</v>
      </c>
      <c r="T138" s="10">
        <f t="shared" si="94"/>
        <v>0.391304347826087</v>
      </c>
      <c r="U138" s="10">
        <f t="shared" si="95"/>
        <v>0.35</v>
      </c>
    </row>
    <row r="139" spans="1:21" ht="12.75">
      <c r="A139" t="s">
        <v>45</v>
      </c>
      <c r="B139" s="6">
        <v>5</v>
      </c>
      <c r="C139">
        <v>11</v>
      </c>
      <c r="D139" s="6">
        <v>1</v>
      </c>
      <c r="E139" s="8">
        <v>4</v>
      </c>
      <c r="F139" s="6">
        <v>1</v>
      </c>
      <c r="I139" s="6">
        <v>1</v>
      </c>
      <c r="J139" s="8">
        <f t="shared" si="92"/>
        <v>7</v>
      </c>
      <c r="L139" s="6"/>
      <c r="M139">
        <v>1</v>
      </c>
      <c r="N139" s="6">
        <v>3</v>
      </c>
      <c r="P139" s="6"/>
      <c r="R139" s="6"/>
      <c r="S139" s="13">
        <f t="shared" si="93"/>
        <v>0.36363636363636365</v>
      </c>
      <c r="T139" s="10">
        <f t="shared" si="94"/>
        <v>0.4166666666666667</v>
      </c>
      <c r="U139" s="10">
        <f t="shared" si="95"/>
        <v>0.6363636363636364</v>
      </c>
    </row>
    <row r="140" spans="1:21" ht="12.75">
      <c r="A140" t="s">
        <v>46</v>
      </c>
      <c r="B140" s="6">
        <v>5</v>
      </c>
      <c r="C140">
        <v>18</v>
      </c>
      <c r="D140" s="6">
        <v>4</v>
      </c>
      <c r="E140" s="8">
        <v>6</v>
      </c>
      <c r="F140" s="6">
        <v>1</v>
      </c>
      <c r="G140" s="1">
        <v>2</v>
      </c>
      <c r="I140" s="6"/>
      <c r="J140" s="8">
        <f t="shared" si="92"/>
        <v>8</v>
      </c>
      <c r="L140" s="6"/>
      <c r="M140">
        <v>1</v>
      </c>
      <c r="N140" s="6">
        <v>3</v>
      </c>
      <c r="P140" s="6"/>
      <c r="R140" s="6"/>
      <c r="S140" s="13">
        <f t="shared" si="93"/>
        <v>0.3333333333333333</v>
      </c>
      <c r="T140" s="10">
        <f t="shared" si="94"/>
        <v>0.3684210526315789</v>
      </c>
      <c r="U140" s="10">
        <f t="shared" si="95"/>
        <v>0.4444444444444444</v>
      </c>
    </row>
    <row r="141" spans="1:21" ht="12.75">
      <c r="A141" t="s">
        <v>48</v>
      </c>
      <c r="B141" s="6">
        <v>3</v>
      </c>
      <c r="C141">
        <v>8</v>
      </c>
      <c r="D141" s="6"/>
      <c r="E141" s="8">
        <v>2</v>
      </c>
      <c r="F141" s="6">
        <v>1</v>
      </c>
      <c r="I141" s="6"/>
      <c r="J141" s="8">
        <f t="shared" si="92"/>
        <v>2</v>
      </c>
      <c r="L141" s="6"/>
      <c r="M141">
        <v>1</v>
      </c>
      <c r="N141" s="6"/>
      <c r="O141">
        <v>1</v>
      </c>
      <c r="P141" s="6"/>
      <c r="R141" s="6"/>
      <c r="S141" s="13">
        <f t="shared" si="93"/>
        <v>0.25</v>
      </c>
      <c r="T141" s="10">
        <f t="shared" si="94"/>
        <v>0.3333333333333333</v>
      </c>
      <c r="U141" s="10">
        <f t="shared" si="95"/>
        <v>0.25</v>
      </c>
    </row>
    <row r="142" spans="1:21" ht="12.75">
      <c r="A142" t="s">
        <v>49</v>
      </c>
      <c r="B142" s="6">
        <v>2</v>
      </c>
      <c r="C142">
        <v>3</v>
      </c>
      <c r="D142" s="6"/>
      <c r="E142" s="8"/>
      <c r="F142" s="6"/>
      <c r="I142" s="6"/>
      <c r="J142" s="8">
        <f t="shared" si="92"/>
        <v>0</v>
      </c>
      <c r="L142" s="6"/>
      <c r="M142">
        <v>2</v>
      </c>
      <c r="N142" s="6"/>
      <c r="P142" s="6"/>
      <c r="R142" s="6"/>
      <c r="S142" s="13">
        <f t="shared" si="93"/>
        <v>0</v>
      </c>
      <c r="T142" s="10">
        <f t="shared" si="94"/>
        <v>0.4</v>
      </c>
      <c r="U142" s="10">
        <f t="shared" si="95"/>
        <v>0</v>
      </c>
    </row>
    <row r="143" spans="1:21" ht="12.75">
      <c r="A143" t="s">
        <v>42</v>
      </c>
      <c r="B143" s="6">
        <v>4</v>
      </c>
      <c r="C143">
        <v>9</v>
      </c>
      <c r="D143" s="6">
        <v>1</v>
      </c>
      <c r="E143" s="8">
        <v>1</v>
      </c>
      <c r="F143" s="6"/>
      <c r="I143" s="6"/>
      <c r="J143" s="8">
        <f t="shared" si="92"/>
        <v>1</v>
      </c>
      <c r="L143" s="6"/>
      <c r="M143">
        <v>1</v>
      </c>
      <c r="N143" s="6">
        <v>2</v>
      </c>
      <c r="P143" s="6"/>
      <c r="R143" s="6">
        <v>1</v>
      </c>
      <c r="S143" s="13">
        <f t="shared" si="93"/>
        <v>0.1111111111111111</v>
      </c>
      <c r="T143" s="10">
        <f t="shared" si="94"/>
        <v>0.2</v>
      </c>
      <c r="U143" s="10">
        <f t="shared" si="95"/>
        <v>0.1111111111111111</v>
      </c>
    </row>
    <row r="144" spans="1:21" ht="12.75">
      <c r="A144" t="s">
        <v>41</v>
      </c>
      <c r="B144" s="6">
        <v>4</v>
      </c>
      <c r="C144">
        <v>12</v>
      </c>
      <c r="D144" s="6">
        <v>2</v>
      </c>
      <c r="E144" s="8">
        <v>4</v>
      </c>
      <c r="F144" s="6"/>
      <c r="G144" s="1">
        <v>3</v>
      </c>
      <c r="I144" s="6"/>
      <c r="J144" s="8">
        <f t="shared" si="92"/>
        <v>7</v>
      </c>
      <c r="L144" s="6"/>
      <c r="M144">
        <v>1</v>
      </c>
      <c r="N144" s="6">
        <v>2</v>
      </c>
      <c r="P144" s="6"/>
      <c r="R144" s="6"/>
      <c r="S144" s="13">
        <f t="shared" si="93"/>
        <v>0.3333333333333333</v>
      </c>
      <c r="T144" s="10">
        <f t="shared" si="94"/>
        <v>0.38461538461538464</v>
      </c>
      <c r="U144" s="10">
        <f t="shared" si="95"/>
        <v>0.5833333333333334</v>
      </c>
    </row>
    <row r="145" spans="1:21" ht="12.75">
      <c r="A145" t="s">
        <v>43</v>
      </c>
      <c r="B145" s="6">
        <v>2</v>
      </c>
      <c r="C145">
        <v>3</v>
      </c>
      <c r="D145" s="6"/>
      <c r="E145" s="8"/>
      <c r="F145" s="6"/>
      <c r="I145" s="6"/>
      <c r="J145" s="8">
        <f t="shared" si="92"/>
        <v>0</v>
      </c>
      <c r="L145" s="6"/>
      <c r="N145" s="6"/>
      <c r="P145" s="6"/>
      <c r="R145" s="6"/>
      <c r="S145" s="13">
        <f t="shared" si="93"/>
        <v>0</v>
      </c>
      <c r="T145" s="10">
        <f t="shared" si="94"/>
        <v>0</v>
      </c>
      <c r="U145" s="10">
        <f t="shared" si="95"/>
        <v>0</v>
      </c>
    </row>
    <row r="146" spans="1:21" ht="12.75">
      <c r="A146" t="s">
        <v>51</v>
      </c>
      <c r="B146" s="6">
        <v>4</v>
      </c>
      <c r="C146">
        <v>12</v>
      </c>
      <c r="D146" s="6">
        <v>1</v>
      </c>
      <c r="E146" s="8">
        <v>2</v>
      </c>
      <c r="F146" s="6">
        <v>3</v>
      </c>
      <c r="I146" s="6">
        <v>1</v>
      </c>
      <c r="J146" s="8">
        <f t="shared" si="92"/>
        <v>5</v>
      </c>
      <c r="L146" s="6"/>
      <c r="N146" s="6">
        <v>2</v>
      </c>
      <c r="P146" s="6"/>
      <c r="R146" s="6">
        <v>1</v>
      </c>
      <c r="S146" s="13">
        <f t="shared" si="93"/>
        <v>0.16666666666666666</v>
      </c>
      <c r="T146" s="10">
        <f t="shared" si="94"/>
        <v>0.16666666666666666</v>
      </c>
      <c r="U146" s="10">
        <f t="shared" si="95"/>
        <v>0.4166666666666667</v>
      </c>
    </row>
    <row r="147" spans="1:21" ht="12.75">
      <c r="A147" t="s">
        <v>45</v>
      </c>
      <c r="B147" s="6">
        <v>4</v>
      </c>
      <c r="C147">
        <v>8</v>
      </c>
      <c r="D147" s="6">
        <v>2</v>
      </c>
      <c r="E147" s="8">
        <v>3</v>
      </c>
      <c r="F147" s="6">
        <v>1</v>
      </c>
      <c r="I147" s="6"/>
      <c r="J147" s="8">
        <f t="shared" si="92"/>
        <v>3</v>
      </c>
      <c r="L147" s="6"/>
      <c r="M147">
        <v>3</v>
      </c>
      <c r="N147" s="6"/>
      <c r="P147" s="6"/>
      <c r="R147" s="6"/>
      <c r="S147" s="13">
        <f t="shared" si="93"/>
        <v>0.375</v>
      </c>
      <c r="T147" s="10">
        <f t="shared" si="94"/>
        <v>0.5454545454545454</v>
      </c>
      <c r="U147" s="10">
        <f t="shared" si="95"/>
        <v>0.375</v>
      </c>
    </row>
    <row r="148" spans="1:21" ht="12.75">
      <c r="A148" t="s">
        <v>44</v>
      </c>
      <c r="B148" s="6">
        <v>4</v>
      </c>
      <c r="C148">
        <v>6</v>
      </c>
      <c r="D148" s="6">
        <v>1</v>
      </c>
      <c r="E148" s="8">
        <v>2</v>
      </c>
      <c r="F148" s="6"/>
      <c r="I148" s="6"/>
      <c r="J148" s="8">
        <f t="shared" si="92"/>
        <v>2</v>
      </c>
      <c r="L148" s="6"/>
      <c r="M148">
        <v>2</v>
      </c>
      <c r="N148" s="6">
        <v>2</v>
      </c>
      <c r="P148" s="6"/>
      <c r="R148" s="6"/>
      <c r="S148" s="13">
        <f t="shared" si="93"/>
        <v>0.3333333333333333</v>
      </c>
      <c r="T148" s="10">
        <f t="shared" si="94"/>
        <v>0.5</v>
      </c>
      <c r="U148" s="10">
        <f t="shared" si="95"/>
        <v>0.3333333333333333</v>
      </c>
    </row>
    <row r="149" spans="1:21" ht="12.75">
      <c r="A149" t="s">
        <v>51</v>
      </c>
      <c r="B149" s="6">
        <v>4</v>
      </c>
      <c r="C149">
        <v>8</v>
      </c>
      <c r="D149" s="6"/>
      <c r="E149" s="8">
        <v>1</v>
      </c>
      <c r="F149" s="6">
        <v>1</v>
      </c>
      <c r="I149" s="6"/>
      <c r="J149" s="8">
        <f t="shared" si="92"/>
        <v>1</v>
      </c>
      <c r="L149" s="6"/>
      <c r="M149">
        <v>1</v>
      </c>
      <c r="N149" s="6">
        <v>1</v>
      </c>
      <c r="P149" s="6"/>
      <c r="R149" s="6">
        <v>1</v>
      </c>
      <c r="S149" s="13">
        <f t="shared" si="93"/>
        <v>0.125</v>
      </c>
      <c r="T149" s="10">
        <f t="shared" si="94"/>
        <v>0.2222222222222222</v>
      </c>
      <c r="U149" s="10">
        <f t="shared" si="95"/>
        <v>0.125</v>
      </c>
    </row>
    <row r="150" spans="1:21" ht="12.75">
      <c r="A150" t="s">
        <v>48</v>
      </c>
      <c r="B150" s="6">
        <v>4</v>
      </c>
      <c r="C150">
        <v>8</v>
      </c>
      <c r="D150" s="6">
        <v>1</v>
      </c>
      <c r="E150" s="8">
        <v>3</v>
      </c>
      <c r="F150" s="6">
        <v>1</v>
      </c>
      <c r="G150" s="1">
        <v>1</v>
      </c>
      <c r="I150" s="6"/>
      <c r="J150" s="8">
        <f t="shared" si="92"/>
        <v>4</v>
      </c>
      <c r="L150" s="6"/>
      <c r="N150" s="6">
        <v>2</v>
      </c>
      <c r="P150" s="6"/>
      <c r="R150" s="6"/>
      <c r="S150" s="13">
        <f t="shared" si="93"/>
        <v>0.375</v>
      </c>
      <c r="T150" s="10">
        <f t="shared" si="94"/>
        <v>0.375</v>
      </c>
      <c r="U150" s="10">
        <f t="shared" si="95"/>
        <v>0.5</v>
      </c>
    </row>
    <row r="151" spans="1:21" ht="12.75">
      <c r="A151" t="s">
        <v>46</v>
      </c>
      <c r="B151" s="6">
        <v>5</v>
      </c>
      <c r="C151">
        <v>11</v>
      </c>
      <c r="D151" s="6">
        <v>2</v>
      </c>
      <c r="E151" s="8">
        <v>3</v>
      </c>
      <c r="F151" s="6"/>
      <c r="G151" s="1">
        <v>1</v>
      </c>
      <c r="I151" s="6"/>
      <c r="J151" s="8">
        <f t="shared" si="92"/>
        <v>4</v>
      </c>
      <c r="L151" s="6"/>
      <c r="M151">
        <v>1</v>
      </c>
      <c r="N151" s="6">
        <v>3</v>
      </c>
      <c r="P151" s="6"/>
      <c r="R151" s="6"/>
      <c r="S151" s="13">
        <f t="shared" si="93"/>
        <v>0.2727272727272727</v>
      </c>
      <c r="T151" s="10">
        <f t="shared" si="94"/>
        <v>0.3333333333333333</v>
      </c>
      <c r="U151" s="10">
        <f t="shared" si="95"/>
        <v>0.36363636363636365</v>
      </c>
    </row>
    <row r="152" spans="1:21" ht="12.75">
      <c r="A152" t="s">
        <v>49</v>
      </c>
      <c r="B152" s="6">
        <v>5</v>
      </c>
      <c r="C152">
        <v>6</v>
      </c>
      <c r="D152" s="6">
        <v>2</v>
      </c>
      <c r="E152" s="8">
        <v>1</v>
      </c>
      <c r="F152" s="6">
        <v>2</v>
      </c>
      <c r="G152" s="1">
        <v>1</v>
      </c>
      <c r="I152" s="6"/>
      <c r="J152" s="8">
        <f t="shared" si="92"/>
        <v>2</v>
      </c>
      <c r="L152" s="6"/>
      <c r="M152">
        <v>2</v>
      </c>
      <c r="N152" s="6">
        <v>1</v>
      </c>
      <c r="O152">
        <v>1</v>
      </c>
      <c r="P152" s="6"/>
      <c r="R152" s="6"/>
      <c r="S152" s="13">
        <f t="shared" si="93"/>
        <v>0.16666666666666666</v>
      </c>
      <c r="T152" s="10">
        <f t="shared" si="94"/>
        <v>0.375</v>
      </c>
      <c r="U152" s="10">
        <f t="shared" si="95"/>
        <v>0.3333333333333333</v>
      </c>
    </row>
    <row r="153" spans="1:21" ht="12.75">
      <c r="A153" t="s">
        <v>53</v>
      </c>
      <c r="B153" s="6">
        <v>4</v>
      </c>
      <c r="C153">
        <v>7</v>
      </c>
      <c r="D153" s="6">
        <v>1</v>
      </c>
      <c r="E153" s="8">
        <v>2</v>
      </c>
      <c r="F153" s="6"/>
      <c r="I153" s="6"/>
      <c r="J153" s="8">
        <f t="shared" si="92"/>
        <v>2</v>
      </c>
      <c r="L153" s="6"/>
      <c r="N153" s="6">
        <v>2</v>
      </c>
      <c r="P153" s="6"/>
      <c r="R153" s="6"/>
      <c r="S153" s="13">
        <f t="shared" si="93"/>
        <v>0.2857142857142857</v>
      </c>
      <c r="T153" s="10">
        <f t="shared" si="94"/>
        <v>0.2857142857142857</v>
      </c>
      <c r="U153" s="10">
        <f t="shared" si="95"/>
        <v>0.2857142857142857</v>
      </c>
    </row>
    <row r="154" spans="1:21" ht="12.75">
      <c r="A154" t="s">
        <v>55</v>
      </c>
      <c r="B154" s="6">
        <v>3</v>
      </c>
      <c r="C154">
        <v>10</v>
      </c>
      <c r="D154" s="6">
        <v>3</v>
      </c>
      <c r="E154" s="8">
        <v>3</v>
      </c>
      <c r="F154" s="6">
        <v>2</v>
      </c>
      <c r="I154" s="6">
        <v>1</v>
      </c>
      <c r="J154" s="8">
        <f t="shared" si="92"/>
        <v>6</v>
      </c>
      <c r="L154" s="6"/>
      <c r="M154">
        <v>2</v>
      </c>
      <c r="N154" s="6">
        <v>4</v>
      </c>
      <c r="P154" s="6"/>
      <c r="R154" s="6"/>
      <c r="S154" s="13">
        <f t="shared" si="93"/>
        <v>0.3</v>
      </c>
      <c r="T154" s="10">
        <f t="shared" si="94"/>
        <v>0.4166666666666667</v>
      </c>
      <c r="U154" s="10">
        <f t="shared" si="95"/>
        <v>0.6</v>
      </c>
    </row>
    <row r="155" spans="1:21" ht="12.75">
      <c r="A155" t="s">
        <v>57</v>
      </c>
      <c r="B155" s="6">
        <v>4</v>
      </c>
      <c r="C155">
        <v>8</v>
      </c>
      <c r="D155" s="6">
        <v>4</v>
      </c>
      <c r="E155" s="8">
        <v>1</v>
      </c>
      <c r="F155" s="6"/>
      <c r="G155" s="1">
        <v>1</v>
      </c>
      <c r="I155" s="6"/>
      <c r="J155" s="8">
        <f t="shared" si="92"/>
        <v>2</v>
      </c>
      <c r="L155" s="6"/>
      <c r="M155">
        <v>6</v>
      </c>
      <c r="N155" s="6">
        <v>2</v>
      </c>
      <c r="P155" s="6"/>
      <c r="R155" s="6"/>
      <c r="S155" s="13">
        <f t="shared" si="93"/>
        <v>0.125</v>
      </c>
      <c r="T155" s="10">
        <f t="shared" si="94"/>
        <v>0.5</v>
      </c>
      <c r="U155" s="10">
        <f t="shared" si="95"/>
        <v>0.25</v>
      </c>
    </row>
    <row r="156" spans="1:21" ht="12.75">
      <c r="A156" t="s">
        <v>58</v>
      </c>
      <c r="B156" s="6">
        <v>1</v>
      </c>
      <c r="D156" s="6"/>
      <c r="E156" s="8"/>
      <c r="F156" s="6"/>
      <c r="I156" s="6"/>
      <c r="J156" s="8">
        <f t="shared" si="92"/>
        <v>0</v>
      </c>
      <c r="L156" s="6"/>
      <c r="M156">
        <v>1</v>
      </c>
      <c r="N156" s="6"/>
      <c r="P156" s="6"/>
      <c r="R156" s="6"/>
      <c r="S156" s="13" t="e">
        <f t="shared" si="93"/>
        <v>#DIV/0!</v>
      </c>
      <c r="T156" s="10">
        <f t="shared" si="94"/>
        <v>1</v>
      </c>
      <c r="U156" s="10" t="e">
        <f t="shared" si="95"/>
        <v>#DIV/0!</v>
      </c>
    </row>
    <row r="157" spans="1:21" ht="12.75">
      <c r="A157" t="s">
        <v>62</v>
      </c>
      <c r="B157" s="6">
        <v>2</v>
      </c>
      <c r="C157">
        <v>2</v>
      </c>
      <c r="D157" s="6"/>
      <c r="E157" s="8"/>
      <c r="F157" s="6"/>
      <c r="I157" s="6"/>
      <c r="J157" s="8">
        <f t="shared" si="92"/>
        <v>0</v>
      </c>
      <c r="L157" s="6"/>
      <c r="N157" s="6">
        <v>1</v>
      </c>
      <c r="P157" s="6"/>
      <c r="R157" s="6"/>
      <c r="S157" s="13">
        <f t="shared" si="93"/>
        <v>0</v>
      </c>
      <c r="T157" s="10">
        <f t="shared" si="94"/>
        <v>0</v>
      </c>
      <c r="U157" s="10">
        <f t="shared" si="95"/>
        <v>0</v>
      </c>
    </row>
    <row r="158" spans="1:21" ht="12.75">
      <c r="A158" t="s">
        <v>46</v>
      </c>
      <c r="B158" s="6">
        <v>3</v>
      </c>
      <c r="C158">
        <v>2</v>
      </c>
      <c r="D158" s="6">
        <v>1</v>
      </c>
      <c r="E158" s="8"/>
      <c r="F158" s="6"/>
      <c r="I158" s="6"/>
      <c r="J158" s="8">
        <f t="shared" si="92"/>
        <v>0</v>
      </c>
      <c r="L158" s="6"/>
      <c r="N158" s="6"/>
      <c r="P158" s="6"/>
      <c r="R158" s="6"/>
      <c r="S158" s="13">
        <f t="shared" si="93"/>
        <v>0</v>
      </c>
      <c r="T158" s="10">
        <f t="shared" si="94"/>
        <v>0</v>
      </c>
      <c r="U158" s="10">
        <f t="shared" si="95"/>
        <v>0</v>
      </c>
    </row>
    <row r="159" spans="1:21" ht="12.75">
      <c r="A159" t="s">
        <v>43</v>
      </c>
      <c r="B159" s="6">
        <v>2</v>
      </c>
      <c r="C159">
        <v>6</v>
      </c>
      <c r="D159" s="6">
        <v>0</v>
      </c>
      <c r="E159" s="8">
        <v>1</v>
      </c>
      <c r="F159" s="6">
        <v>1</v>
      </c>
      <c r="I159" s="6"/>
      <c r="J159" s="8">
        <f t="shared" si="92"/>
        <v>1</v>
      </c>
      <c r="L159" s="6"/>
      <c r="N159" s="6"/>
      <c r="P159" s="6"/>
      <c r="R159" s="6"/>
      <c r="S159" s="13">
        <f t="shared" si="93"/>
        <v>0.16666666666666666</v>
      </c>
      <c r="T159" s="10">
        <f t="shared" si="94"/>
        <v>0.16666666666666666</v>
      </c>
      <c r="U159" s="10">
        <f t="shared" si="95"/>
        <v>0.16666666666666666</v>
      </c>
    </row>
    <row r="160" spans="1:21" ht="12.75">
      <c r="A160" t="s">
        <v>45</v>
      </c>
      <c r="B160" s="6">
        <v>2</v>
      </c>
      <c r="C160">
        <v>5</v>
      </c>
      <c r="D160" s="6">
        <v>1</v>
      </c>
      <c r="E160" s="8"/>
      <c r="F160" s="6"/>
      <c r="I160" s="6"/>
      <c r="J160" s="8">
        <f t="shared" si="92"/>
        <v>0</v>
      </c>
      <c r="L160" s="6"/>
      <c r="N160" s="6">
        <v>2</v>
      </c>
      <c r="P160" s="6"/>
      <c r="R160" s="6"/>
      <c r="S160" s="13">
        <f t="shared" si="93"/>
        <v>0</v>
      </c>
      <c r="T160" s="10">
        <f t="shared" si="94"/>
        <v>0</v>
      </c>
      <c r="U160" s="10">
        <f t="shared" si="95"/>
        <v>0</v>
      </c>
    </row>
    <row r="161" spans="1:21" ht="12.75">
      <c r="A161" t="s">
        <v>48</v>
      </c>
      <c r="B161" s="6">
        <v>3</v>
      </c>
      <c r="C161">
        <v>4</v>
      </c>
      <c r="D161" s="6">
        <v>2</v>
      </c>
      <c r="E161" s="8">
        <v>2</v>
      </c>
      <c r="F161" s="6">
        <v>1</v>
      </c>
      <c r="G161" s="1">
        <v>1</v>
      </c>
      <c r="I161" s="6"/>
      <c r="J161" s="8">
        <f t="shared" si="92"/>
        <v>3</v>
      </c>
      <c r="L161" s="6"/>
      <c r="M161">
        <v>1</v>
      </c>
      <c r="N161" s="6"/>
      <c r="P161" s="6"/>
      <c r="R161" s="6">
        <v>1</v>
      </c>
      <c r="S161" s="13">
        <f t="shared" si="93"/>
        <v>0.5</v>
      </c>
      <c r="T161" s="10">
        <f t="shared" si="94"/>
        <v>0.6</v>
      </c>
      <c r="U161" s="10">
        <f t="shared" si="95"/>
        <v>0.75</v>
      </c>
    </row>
    <row r="162" spans="1:21" ht="12.75">
      <c r="A162">
        <v>28</v>
      </c>
      <c r="B162" s="6"/>
      <c r="D162" s="6"/>
      <c r="E162" s="8"/>
      <c r="F162" s="6"/>
      <c r="I162" s="6"/>
      <c r="J162" s="8">
        <f t="shared" si="92"/>
        <v>0</v>
      </c>
      <c r="L162" s="6"/>
      <c r="N162" s="6"/>
      <c r="P162" s="6"/>
      <c r="R162" s="6"/>
      <c r="S162" s="13" t="e">
        <f t="shared" si="93"/>
        <v>#DIV/0!</v>
      </c>
      <c r="T162" s="10" t="e">
        <f t="shared" si="94"/>
        <v>#DIV/0!</v>
      </c>
      <c r="U162" s="10" t="e">
        <f t="shared" si="95"/>
        <v>#DIV/0!</v>
      </c>
    </row>
    <row r="163" spans="1:21" ht="12.75">
      <c r="A163">
        <v>29</v>
      </c>
      <c r="B163" s="6"/>
      <c r="D163" s="6"/>
      <c r="E163" s="8"/>
      <c r="F163" s="6"/>
      <c r="I163" s="6"/>
      <c r="J163" s="8">
        <f t="shared" si="92"/>
        <v>0</v>
      </c>
      <c r="L163" s="6"/>
      <c r="N163" s="6"/>
      <c r="P163" s="6"/>
      <c r="R163" s="6"/>
      <c r="S163" s="13" t="e">
        <f t="shared" si="93"/>
        <v>#DIV/0!</v>
      </c>
      <c r="T163" s="10" t="e">
        <f t="shared" si="94"/>
        <v>#DIV/0!</v>
      </c>
      <c r="U163" s="10" t="e">
        <f t="shared" si="95"/>
        <v>#DIV/0!</v>
      </c>
    </row>
    <row r="164" spans="1:21" ht="12.75">
      <c r="A164" s="2">
        <v>30</v>
      </c>
      <c r="B164" s="3"/>
      <c r="C164" s="2"/>
      <c r="D164" s="3"/>
      <c r="E164" s="4"/>
      <c r="F164" s="3"/>
      <c r="G164" s="5"/>
      <c r="H164" s="2"/>
      <c r="I164" s="3"/>
      <c r="J164" s="4">
        <f t="shared" si="92"/>
        <v>0</v>
      </c>
      <c r="K164" s="2"/>
      <c r="L164" s="3"/>
      <c r="M164" s="2"/>
      <c r="N164" s="3"/>
      <c r="O164" s="2"/>
      <c r="P164" s="3"/>
      <c r="Q164" s="2"/>
      <c r="R164" s="3"/>
      <c r="S164" s="16" t="e">
        <f t="shared" si="93"/>
        <v>#DIV/0!</v>
      </c>
      <c r="T164" s="10" t="e">
        <f t="shared" si="94"/>
        <v>#DIV/0!</v>
      </c>
      <c r="U164" s="17" t="e">
        <f t="shared" si="95"/>
        <v>#DIV/0!</v>
      </c>
    </row>
    <row r="165" spans="2:21" ht="12.75">
      <c r="B165" s="6">
        <f aca="true" t="shared" si="96" ref="B165:I165">SUM(B135:B164)</f>
        <v>95</v>
      </c>
      <c r="C165">
        <f t="shared" si="96"/>
        <v>211</v>
      </c>
      <c r="D165" s="6">
        <f t="shared" si="96"/>
        <v>33</v>
      </c>
      <c r="E165" s="8">
        <f t="shared" si="96"/>
        <v>54</v>
      </c>
      <c r="F165" s="6">
        <f t="shared" si="96"/>
        <v>20</v>
      </c>
      <c r="G165" s="1">
        <f t="shared" si="96"/>
        <v>13</v>
      </c>
      <c r="H165">
        <f t="shared" si="96"/>
        <v>0</v>
      </c>
      <c r="I165" s="6">
        <f t="shared" si="96"/>
        <v>3</v>
      </c>
      <c r="J165" s="8">
        <f t="shared" si="92"/>
        <v>76</v>
      </c>
      <c r="K165">
        <f aca="true" t="shared" si="97" ref="K165:R165">SUM(K135:K164)</f>
        <v>0</v>
      </c>
      <c r="L165" s="6">
        <f t="shared" si="97"/>
        <v>0</v>
      </c>
      <c r="M165">
        <f t="shared" si="97"/>
        <v>35</v>
      </c>
      <c r="N165" s="6">
        <f t="shared" si="97"/>
        <v>42</v>
      </c>
      <c r="O165">
        <f t="shared" si="97"/>
        <v>3</v>
      </c>
      <c r="P165" s="6">
        <f t="shared" si="97"/>
        <v>0</v>
      </c>
      <c r="Q165">
        <f t="shared" si="97"/>
        <v>0</v>
      </c>
      <c r="R165" s="6">
        <f t="shared" si="97"/>
        <v>4</v>
      </c>
      <c r="S165" s="13">
        <f t="shared" si="93"/>
        <v>0.2559241706161137</v>
      </c>
      <c r="T165" s="10">
        <f t="shared" si="94"/>
        <v>0.3617886178861789</v>
      </c>
      <c r="U165" s="10">
        <f t="shared" si="95"/>
        <v>0.36018957345971564</v>
      </c>
    </row>
    <row r="166" spans="1:21" ht="12.75">
      <c r="A166" t="s">
        <v>36</v>
      </c>
      <c r="S166" s="18"/>
      <c r="T166" s="10"/>
      <c r="U166" s="18"/>
    </row>
    <row r="167" spans="1:21" ht="12.75">
      <c r="A167" s="2" t="s">
        <v>0</v>
      </c>
      <c r="B167" s="3" t="s">
        <v>2</v>
      </c>
      <c r="C167" s="2" t="s">
        <v>3</v>
      </c>
      <c r="D167" s="3" t="s">
        <v>4</v>
      </c>
      <c r="E167" s="4" t="s">
        <v>5</v>
      </c>
      <c r="F167" s="3" t="s">
        <v>6</v>
      </c>
      <c r="G167" s="5" t="s">
        <v>7</v>
      </c>
      <c r="H167" s="2" t="s">
        <v>1</v>
      </c>
      <c r="I167" s="3" t="s">
        <v>8</v>
      </c>
      <c r="J167" s="4" t="s">
        <v>9</v>
      </c>
      <c r="K167" s="2" t="s">
        <v>10</v>
      </c>
      <c r="L167" s="3" t="s">
        <v>11</v>
      </c>
      <c r="M167" s="2" t="s">
        <v>12</v>
      </c>
      <c r="N167" s="3" t="s">
        <v>13</v>
      </c>
      <c r="O167" s="2" t="s">
        <v>14</v>
      </c>
      <c r="P167" s="3" t="s">
        <v>15</v>
      </c>
      <c r="Q167" s="2" t="s">
        <v>16</v>
      </c>
      <c r="R167" s="3" t="s">
        <v>17</v>
      </c>
      <c r="S167" s="16" t="s">
        <v>18</v>
      </c>
      <c r="T167" s="10" t="s">
        <v>19</v>
      </c>
      <c r="U167" s="17" t="s">
        <v>20</v>
      </c>
    </row>
    <row r="168" spans="1:21" ht="12.75">
      <c r="A168" t="s">
        <v>41</v>
      </c>
      <c r="B168" s="6">
        <v>4</v>
      </c>
      <c r="C168">
        <v>9</v>
      </c>
      <c r="D168" s="7">
        <v>2</v>
      </c>
      <c r="E168" s="8">
        <v>4</v>
      </c>
      <c r="F168" s="6">
        <v>1</v>
      </c>
      <c r="I168" s="6"/>
      <c r="J168" s="8">
        <f aca="true" t="shared" si="98" ref="J168:J198">+E168+G168+2*H168+3*I168</f>
        <v>4</v>
      </c>
      <c r="L168" s="6"/>
      <c r="N168" s="6">
        <v>3</v>
      </c>
      <c r="P168" s="6"/>
      <c r="R168" s="6"/>
      <c r="S168" s="9">
        <f aca="true" t="shared" si="99" ref="S168:S198">+E168/C168</f>
        <v>0.4444444444444444</v>
      </c>
      <c r="T168" s="10">
        <f aca="true" t="shared" si="100" ref="T168:T198">+(E168+M168)/(C168+M168+Q168)</f>
        <v>0.4444444444444444</v>
      </c>
      <c r="U168" s="10">
        <f aca="true" t="shared" si="101" ref="U168:U198">+J168/C168</f>
        <v>0.4444444444444444</v>
      </c>
    </row>
    <row r="169" spans="1:21" ht="12.75">
      <c r="A169" t="s">
        <v>42</v>
      </c>
      <c r="B169" s="6">
        <v>3</v>
      </c>
      <c r="C169">
        <v>6</v>
      </c>
      <c r="D169" s="6"/>
      <c r="E169" s="8">
        <v>1</v>
      </c>
      <c r="F169" s="6"/>
      <c r="G169" s="1">
        <v>1</v>
      </c>
      <c r="I169" s="6"/>
      <c r="J169" s="8">
        <f t="shared" si="98"/>
        <v>2</v>
      </c>
      <c r="L169" s="6"/>
      <c r="N169" s="6">
        <v>2</v>
      </c>
      <c r="P169" s="6"/>
      <c r="R169" s="6"/>
      <c r="S169" s="13">
        <f t="shared" si="99"/>
        <v>0.16666666666666666</v>
      </c>
      <c r="T169" s="10">
        <f t="shared" si="100"/>
        <v>0.16666666666666666</v>
      </c>
      <c r="U169" s="10">
        <f t="shared" si="101"/>
        <v>0.3333333333333333</v>
      </c>
    </row>
    <row r="170" spans="1:21" ht="12.75">
      <c r="A170" t="s">
        <v>43</v>
      </c>
      <c r="B170" s="6">
        <v>3</v>
      </c>
      <c r="C170">
        <v>8</v>
      </c>
      <c r="D170" s="6">
        <v>2</v>
      </c>
      <c r="E170" s="8">
        <v>3</v>
      </c>
      <c r="F170" s="6">
        <v>2</v>
      </c>
      <c r="I170" s="6">
        <v>1</v>
      </c>
      <c r="J170" s="8">
        <f t="shared" si="98"/>
        <v>6</v>
      </c>
      <c r="L170" s="6"/>
      <c r="N170" s="6">
        <v>3</v>
      </c>
      <c r="P170" s="6"/>
      <c r="R170" s="6"/>
      <c r="S170" s="13">
        <f t="shared" si="99"/>
        <v>0.375</v>
      </c>
      <c r="T170" s="10">
        <f t="shared" si="100"/>
        <v>0.375</v>
      </c>
      <c r="U170" s="10">
        <f t="shared" si="101"/>
        <v>0.75</v>
      </c>
    </row>
    <row r="171" spans="1:21" ht="12.75">
      <c r="A171" t="s">
        <v>44</v>
      </c>
      <c r="B171" s="6">
        <v>4</v>
      </c>
      <c r="C171">
        <v>9</v>
      </c>
      <c r="D171" s="6"/>
      <c r="E171" s="8">
        <v>1</v>
      </c>
      <c r="F171" s="6"/>
      <c r="I171" s="6"/>
      <c r="J171" s="8">
        <f t="shared" si="98"/>
        <v>1</v>
      </c>
      <c r="L171" s="6"/>
      <c r="N171" s="6">
        <v>2</v>
      </c>
      <c r="P171" s="6"/>
      <c r="R171" s="6"/>
      <c r="S171" s="13">
        <f t="shared" si="99"/>
        <v>0.1111111111111111</v>
      </c>
      <c r="T171" s="10">
        <f t="shared" si="100"/>
        <v>0.1111111111111111</v>
      </c>
      <c r="U171" s="10">
        <f t="shared" si="101"/>
        <v>0.1111111111111111</v>
      </c>
    </row>
    <row r="172" spans="1:21" ht="12.75">
      <c r="A172" t="s">
        <v>45</v>
      </c>
      <c r="B172" s="6">
        <v>3</v>
      </c>
      <c r="C172">
        <v>7</v>
      </c>
      <c r="D172" s="6"/>
      <c r="E172" s="8">
        <v>2</v>
      </c>
      <c r="F172" s="6"/>
      <c r="G172" s="1">
        <v>1</v>
      </c>
      <c r="I172" s="6"/>
      <c r="J172" s="8">
        <f t="shared" si="98"/>
        <v>3</v>
      </c>
      <c r="L172" s="6"/>
      <c r="M172">
        <v>2</v>
      </c>
      <c r="N172" s="6">
        <v>1</v>
      </c>
      <c r="P172" s="6"/>
      <c r="R172" s="6"/>
      <c r="S172" s="13">
        <f t="shared" si="99"/>
        <v>0.2857142857142857</v>
      </c>
      <c r="T172" s="10">
        <f t="shared" si="100"/>
        <v>0.4444444444444444</v>
      </c>
      <c r="U172" s="10">
        <f t="shared" si="101"/>
        <v>0.42857142857142855</v>
      </c>
    </row>
    <row r="173" spans="1:21" ht="12.75">
      <c r="A173" t="s">
        <v>46</v>
      </c>
      <c r="B173" s="6">
        <v>3</v>
      </c>
      <c r="C173">
        <v>6</v>
      </c>
      <c r="D173" s="6">
        <v>1</v>
      </c>
      <c r="E173" s="8">
        <v>1</v>
      </c>
      <c r="F173" s="6"/>
      <c r="I173" s="6"/>
      <c r="J173" s="8">
        <f t="shared" si="98"/>
        <v>1</v>
      </c>
      <c r="L173" s="6"/>
      <c r="M173">
        <v>1</v>
      </c>
      <c r="N173" s="6">
        <v>3</v>
      </c>
      <c r="P173" s="6"/>
      <c r="R173" s="6"/>
      <c r="S173" s="13">
        <f t="shared" si="99"/>
        <v>0.16666666666666666</v>
      </c>
      <c r="T173" s="10">
        <f t="shared" si="100"/>
        <v>0.2857142857142857</v>
      </c>
      <c r="U173" s="10">
        <f t="shared" si="101"/>
        <v>0.16666666666666666</v>
      </c>
    </row>
    <row r="174" spans="1:21" ht="12.75">
      <c r="A174" t="s">
        <v>48</v>
      </c>
      <c r="B174" s="6">
        <v>3</v>
      </c>
      <c r="C174">
        <v>12</v>
      </c>
      <c r="D174" s="6">
        <v>1</v>
      </c>
      <c r="E174" s="8">
        <v>4</v>
      </c>
      <c r="F174" s="6">
        <v>1</v>
      </c>
      <c r="G174" s="1">
        <v>1</v>
      </c>
      <c r="I174" s="6"/>
      <c r="J174" s="8">
        <f t="shared" si="98"/>
        <v>5</v>
      </c>
      <c r="L174" s="6"/>
      <c r="N174" s="6">
        <v>4</v>
      </c>
      <c r="O174">
        <v>1</v>
      </c>
      <c r="P174" s="6"/>
      <c r="R174" s="6"/>
      <c r="S174" s="13">
        <f t="shared" si="99"/>
        <v>0.3333333333333333</v>
      </c>
      <c r="T174" s="10">
        <f t="shared" si="100"/>
        <v>0.3333333333333333</v>
      </c>
      <c r="U174" s="10">
        <f t="shared" si="101"/>
        <v>0.4166666666666667</v>
      </c>
    </row>
    <row r="175" spans="1:21" ht="12.75">
      <c r="A175" t="s">
        <v>49</v>
      </c>
      <c r="B175" s="6">
        <v>2</v>
      </c>
      <c r="C175">
        <v>4</v>
      </c>
      <c r="D175" s="6">
        <v>1</v>
      </c>
      <c r="E175" s="8">
        <v>2</v>
      </c>
      <c r="F175" s="6">
        <v>1</v>
      </c>
      <c r="G175" s="1">
        <v>1</v>
      </c>
      <c r="I175" s="6">
        <v>1</v>
      </c>
      <c r="J175" s="8">
        <f t="shared" si="98"/>
        <v>6</v>
      </c>
      <c r="L175" s="6"/>
      <c r="N175" s="6"/>
      <c r="P175" s="6"/>
      <c r="R175" s="6"/>
      <c r="S175" s="13">
        <f t="shared" si="99"/>
        <v>0.5</v>
      </c>
      <c r="T175" s="10">
        <f t="shared" si="100"/>
        <v>0.5</v>
      </c>
      <c r="U175" s="10">
        <f t="shared" si="101"/>
        <v>1.5</v>
      </c>
    </row>
    <row r="176" spans="1:21" ht="12.75">
      <c r="A176" t="s">
        <v>42</v>
      </c>
      <c r="B176" s="6">
        <v>3</v>
      </c>
      <c r="C176">
        <v>8</v>
      </c>
      <c r="D176" s="6">
        <v>3</v>
      </c>
      <c r="E176" s="8">
        <v>2</v>
      </c>
      <c r="F176" s="6">
        <v>1</v>
      </c>
      <c r="G176" s="1">
        <v>1</v>
      </c>
      <c r="H176" s="21">
        <v>1</v>
      </c>
      <c r="I176" s="6"/>
      <c r="J176" s="8">
        <f t="shared" si="98"/>
        <v>5</v>
      </c>
      <c r="L176" s="6"/>
      <c r="N176" s="6">
        <v>1</v>
      </c>
      <c r="P176" s="6"/>
      <c r="R176" s="6"/>
      <c r="S176" s="13">
        <f t="shared" si="99"/>
        <v>0.25</v>
      </c>
      <c r="T176" s="10">
        <f t="shared" si="100"/>
        <v>0.25</v>
      </c>
      <c r="U176" s="10">
        <f t="shared" si="101"/>
        <v>0.625</v>
      </c>
    </row>
    <row r="177" spans="1:21" ht="12.75">
      <c r="A177" t="s">
        <v>41</v>
      </c>
      <c r="B177" s="6">
        <v>3</v>
      </c>
      <c r="C177">
        <v>8</v>
      </c>
      <c r="D177" s="6"/>
      <c r="E177" s="8">
        <v>1</v>
      </c>
      <c r="F177" s="6"/>
      <c r="I177" s="6"/>
      <c r="J177" s="8">
        <f t="shared" si="98"/>
        <v>1</v>
      </c>
      <c r="L177" s="6"/>
      <c r="M177">
        <v>1</v>
      </c>
      <c r="N177" s="6">
        <v>3</v>
      </c>
      <c r="P177" s="6"/>
      <c r="R177" s="6">
        <v>1</v>
      </c>
      <c r="S177" s="13">
        <f t="shared" si="99"/>
        <v>0.125</v>
      </c>
      <c r="T177" s="10">
        <f t="shared" si="100"/>
        <v>0.2222222222222222</v>
      </c>
      <c r="U177" s="10">
        <f t="shared" si="101"/>
        <v>0.125</v>
      </c>
    </row>
    <row r="178" spans="1:21" ht="12.75">
      <c r="A178" t="s">
        <v>51</v>
      </c>
      <c r="B178" s="6">
        <v>4</v>
      </c>
      <c r="C178">
        <v>9</v>
      </c>
      <c r="D178" s="6"/>
      <c r="E178" s="8">
        <v>1</v>
      </c>
      <c r="F178" s="6">
        <v>1</v>
      </c>
      <c r="I178" s="6"/>
      <c r="J178" s="8">
        <f>+E178+G178+2*H178+3*I178</f>
        <v>1</v>
      </c>
      <c r="L178" s="6"/>
      <c r="N178" s="6"/>
      <c r="P178" s="6"/>
      <c r="R178" s="6"/>
      <c r="S178" s="13">
        <f>+E178/C178</f>
        <v>0.1111111111111111</v>
      </c>
      <c r="T178" s="10">
        <f>+(E178+M178)/(C178+M178+Q178)</f>
        <v>0.1111111111111111</v>
      </c>
      <c r="U178" s="10">
        <f>+J178/C178</f>
        <v>0.1111111111111111</v>
      </c>
    </row>
    <row r="179" spans="1:21" ht="12.75">
      <c r="A179">
        <v>12</v>
      </c>
      <c r="B179" s="6"/>
      <c r="D179" s="6"/>
      <c r="E179" s="8"/>
      <c r="F179" s="6"/>
      <c r="J179" s="8">
        <f>+E179+G179+2*H179+3*I179</f>
        <v>0</v>
      </c>
      <c r="N179" s="6"/>
      <c r="P179" s="6"/>
      <c r="R179" s="6"/>
      <c r="S179" s="13" t="e">
        <f>+E179/C179</f>
        <v>#DIV/0!</v>
      </c>
      <c r="T179" s="10" t="e">
        <f>+(E179+M179)/(C179+M179+Q179)</f>
        <v>#DIV/0!</v>
      </c>
      <c r="U179" s="10" t="e">
        <f>+J179/C179</f>
        <v>#DIV/0!</v>
      </c>
    </row>
    <row r="180" spans="1:21" ht="12.75">
      <c r="A180" t="s">
        <v>45</v>
      </c>
      <c r="B180" s="6">
        <v>1</v>
      </c>
      <c r="C180">
        <v>2</v>
      </c>
      <c r="D180" s="6"/>
      <c r="E180" s="8"/>
      <c r="F180" s="6">
        <v>1</v>
      </c>
      <c r="I180" s="6"/>
      <c r="J180" s="8">
        <f t="shared" si="98"/>
        <v>0</v>
      </c>
      <c r="L180" s="6"/>
      <c r="M180">
        <v>1</v>
      </c>
      <c r="N180" s="6"/>
      <c r="O180">
        <v>1</v>
      </c>
      <c r="P180" s="6"/>
      <c r="R180" s="6"/>
      <c r="S180" s="13">
        <f t="shared" si="99"/>
        <v>0</v>
      </c>
      <c r="T180" s="10">
        <f t="shared" si="100"/>
        <v>0.3333333333333333</v>
      </c>
      <c r="U180" s="10">
        <f t="shared" si="101"/>
        <v>0</v>
      </c>
    </row>
    <row r="181" spans="1:21" ht="12.75">
      <c r="A181" t="s">
        <v>44</v>
      </c>
      <c r="B181" s="6">
        <v>2</v>
      </c>
      <c r="C181">
        <v>3</v>
      </c>
      <c r="D181" s="6">
        <v>1</v>
      </c>
      <c r="E181" s="8">
        <v>1</v>
      </c>
      <c r="F181" s="6">
        <v>1</v>
      </c>
      <c r="I181" s="6">
        <v>1</v>
      </c>
      <c r="J181" s="8">
        <f t="shared" si="98"/>
        <v>4</v>
      </c>
      <c r="L181" s="6"/>
      <c r="M181">
        <v>1</v>
      </c>
      <c r="N181" s="6">
        <v>1</v>
      </c>
      <c r="P181" s="6"/>
      <c r="R181" s="6"/>
      <c r="S181" s="13">
        <f t="shared" si="99"/>
        <v>0.3333333333333333</v>
      </c>
      <c r="T181" s="10">
        <f t="shared" si="100"/>
        <v>0.5</v>
      </c>
      <c r="U181" s="10">
        <f t="shared" si="101"/>
        <v>1.3333333333333333</v>
      </c>
    </row>
    <row r="182" spans="1:21" ht="12.75">
      <c r="A182" t="s">
        <v>51</v>
      </c>
      <c r="B182" s="6">
        <v>4</v>
      </c>
      <c r="C182">
        <v>3</v>
      </c>
      <c r="D182" s="6"/>
      <c r="E182" s="8">
        <v>1</v>
      </c>
      <c r="F182" s="6"/>
      <c r="I182" s="6"/>
      <c r="J182" s="8">
        <f t="shared" si="98"/>
        <v>1</v>
      </c>
      <c r="L182" s="6"/>
      <c r="M182">
        <v>1</v>
      </c>
      <c r="N182" s="6"/>
      <c r="P182" s="6"/>
      <c r="R182" s="6"/>
      <c r="S182" s="13">
        <f t="shared" si="99"/>
        <v>0.3333333333333333</v>
      </c>
      <c r="T182" s="10">
        <f t="shared" si="100"/>
        <v>0.5</v>
      </c>
      <c r="U182" s="10">
        <f t="shared" si="101"/>
        <v>0.3333333333333333</v>
      </c>
    </row>
    <row r="183" spans="1:21" ht="12.75">
      <c r="A183" t="s">
        <v>48</v>
      </c>
      <c r="B183" s="6">
        <v>4</v>
      </c>
      <c r="C183">
        <v>7</v>
      </c>
      <c r="D183" s="6"/>
      <c r="E183" s="8">
        <v>2</v>
      </c>
      <c r="F183" s="6"/>
      <c r="I183" s="6"/>
      <c r="J183" s="8">
        <f t="shared" si="98"/>
        <v>2</v>
      </c>
      <c r="L183" s="6"/>
      <c r="N183" s="6">
        <v>1</v>
      </c>
      <c r="O183">
        <v>1</v>
      </c>
      <c r="P183" s="6"/>
      <c r="R183" s="6"/>
      <c r="S183" s="13">
        <f t="shared" si="99"/>
        <v>0.2857142857142857</v>
      </c>
      <c r="T183" s="10">
        <f t="shared" si="100"/>
        <v>0.2857142857142857</v>
      </c>
      <c r="U183" s="10">
        <f t="shared" si="101"/>
        <v>0.2857142857142857</v>
      </c>
    </row>
    <row r="184" spans="1:21" ht="12.75">
      <c r="A184" t="s">
        <v>46</v>
      </c>
      <c r="B184" s="6">
        <v>4</v>
      </c>
      <c r="C184">
        <v>4</v>
      </c>
      <c r="D184" s="6"/>
      <c r="E184" s="8">
        <v>2</v>
      </c>
      <c r="F184" s="6">
        <v>2</v>
      </c>
      <c r="H184" s="21">
        <v>1</v>
      </c>
      <c r="I184" s="6"/>
      <c r="J184" s="8">
        <f t="shared" si="98"/>
        <v>4</v>
      </c>
      <c r="L184" s="6"/>
      <c r="M184">
        <v>1</v>
      </c>
      <c r="N184" s="6">
        <v>1</v>
      </c>
      <c r="P184" s="6"/>
      <c r="R184" s="6"/>
      <c r="S184" s="13">
        <f t="shared" si="99"/>
        <v>0.5</v>
      </c>
      <c r="T184" s="10">
        <f t="shared" si="100"/>
        <v>0.6</v>
      </c>
      <c r="U184" s="10">
        <f t="shared" si="101"/>
        <v>1</v>
      </c>
    </row>
    <row r="185" spans="1:21" ht="12.75">
      <c r="A185" t="s">
        <v>49</v>
      </c>
      <c r="B185" s="6">
        <v>5</v>
      </c>
      <c r="C185">
        <v>9</v>
      </c>
      <c r="D185" s="6">
        <v>1</v>
      </c>
      <c r="E185" s="8">
        <v>3</v>
      </c>
      <c r="F185" s="6">
        <v>3</v>
      </c>
      <c r="H185" s="21">
        <v>1</v>
      </c>
      <c r="I185" s="6"/>
      <c r="J185" s="8">
        <f t="shared" si="98"/>
        <v>5</v>
      </c>
      <c r="L185" s="6"/>
      <c r="M185">
        <v>1</v>
      </c>
      <c r="N185" s="6">
        <v>2</v>
      </c>
      <c r="P185" s="6"/>
      <c r="R185" s="6"/>
      <c r="S185" s="13">
        <f t="shared" si="99"/>
        <v>0.3333333333333333</v>
      </c>
      <c r="T185" s="10">
        <f t="shared" si="100"/>
        <v>0.4</v>
      </c>
      <c r="U185" s="10">
        <f t="shared" si="101"/>
        <v>0.5555555555555556</v>
      </c>
    </row>
    <row r="186" spans="1:21" ht="12.75">
      <c r="A186" t="s">
        <v>53</v>
      </c>
      <c r="B186" s="6">
        <v>1</v>
      </c>
      <c r="C186">
        <v>1</v>
      </c>
      <c r="D186" s="6"/>
      <c r="E186" s="8"/>
      <c r="F186" s="6"/>
      <c r="I186" s="6"/>
      <c r="J186" s="8">
        <f t="shared" si="98"/>
        <v>0</v>
      </c>
      <c r="L186" s="6"/>
      <c r="N186" s="6"/>
      <c r="O186">
        <v>1</v>
      </c>
      <c r="P186" s="6"/>
      <c r="R186" s="6"/>
      <c r="S186" s="13">
        <f t="shared" si="99"/>
        <v>0</v>
      </c>
      <c r="T186" s="10">
        <f t="shared" si="100"/>
        <v>0</v>
      </c>
      <c r="U186" s="10">
        <f t="shared" si="101"/>
        <v>0</v>
      </c>
    </row>
    <row r="187" spans="1:21" ht="12.75">
      <c r="A187" t="s">
        <v>55</v>
      </c>
      <c r="B187" s="6">
        <v>3</v>
      </c>
      <c r="C187">
        <v>8</v>
      </c>
      <c r="D187" s="6">
        <v>2</v>
      </c>
      <c r="E187" s="8">
        <v>2</v>
      </c>
      <c r="F187" s="6">
        <v>2</v>
      </c>
      <c r="I187" s="6">
        <v>1</v>
      </c>
      <c r="J187" s="8">
        <f t="shared" si="98"/>
        <v>5</v>
      </c>
      <c r="L187" s="6"/>
      <c r="M187">
        <v>2</v>
      </c>
      <c r="N187" s="6">
        <v>3</v>
      </c>
      <c r="O187">
        <v>1</v>
      </c>
      <c r="P187" s="6"/>
      <c r="Q187" s="21">
        <v>1</v>
      </c>
      <c r="R187" s="6"/>
      <c r="S187" s="13">
        <f t="shared" si="99"/>
        <v>0.25</v>
      </c>
      <c r="T187" s="10">
        <f t="shared" si="100"/>
        <v>0.36363636363636365</v>
      </c>
      <c r="U187" s="10">
        <f t="shared" si="101"/>
        <v>0.625</v>
      </c>
    </row>
    <row r="188" spans="1:21" ht="12.75">
      <c r="A188" t="s">
        <v>57</v>
      </c>
      <c r="B188" s="6">
        <v>4</v>
      </c>
      <c r="C188">
        <v>13</v>
      </c>
      <c r="D188" s="6"/>
      <c r="E188" s="8">
        <v>1</v>
      </c>
      <c r="F188" s="6">
        <v>1</v>
      </c>
      <c r="I188" s="6"/>
      <c r="J188" s="8">
        <f t="shared" si="98"/>
        <v>1</v>
      </c>
      <c r="L188" s="6"/>
      <c r="M188">
        <v>1</v>
      </c>
      <c r="N188" s="6">
        <v>4</v>
      </c>
      <c r="P188" s="6"/>
      <c r="R188" s="6"/>
      <c r="S188" s="13">
        <f t="shared" si="99"/>
        <v>0.07692307692307693</v>
      </c>
      <c r="T188" s="10">
        <f t="shared" si="100"/>
        <v>0.14285714285714285</v>
      </c>
      <c r="U188" s="10">
        <f t="shared" si="101"/>
        <v>0.07692307692307693</v>
      </c>
    </row>
    <row r="189" spans="1:21" ht="12.75">
      <c r="A189" t="s">
        <v>58</v>
      </c>
      <c r="B189" s="6">
        <v>1</v>
      </c>
      <c r="C189">
        <v>1</v>
      </c>
      <c r="D189" s="6"/>
      <c r="E189" s="8"/>
      <c r="F189" s="6"/>
      <c r="I189" s="6"/>
      <c r="J189" s="8">
        <f t="shared" si="98"/>
        <v>0</v>
      </c>
      <c r="L189" s="6"/>
      <c r="N189" s="6"/>
      <c r="P189" s="6"/>
      <c r="R189" s="6"/>
      <c r="S189" s="13">
        <f t="shared" si="99"/>
        <v>0</v>
      </c>
      <c r="T189" s="10">
        <f t="shared" si="100"/>
        <v>0</v>
      </c>
      <c r="U189" s="10">
        <f t="shared" si="101"/>
        <v>0</v>
      </c>
    </row>
    <row r="190" spans="1:21" ht="12.75">
      <c r="A190" t="s">
        <v>62</v>
      </c>
      <c r="B190" s="6"/>
      <c r="D190" s="6"/>
      <c r="E190" s="8"/>
      <c r="F190" s="6"/>
      <c r="I190" s="6"/>
      <c r="J190" s="8">
        <f t="shared" si="98"/>
        <v>0</v>
      </c>
      <c r="L190" s="6"/>
      <c r="N190" s="6"/>
      <c r="P190" s="6"/>
      <c r="R190" s="6"/>
      <c r="S190" s="13" t="e">
        <f t="shared" si="99"/>
        <v>#DIV/0!</v>
      </c>
      <c r="T190" s="10" t="e">
        <f t="shared" si="100"/>
        <v>#DIV/0!</v>
      </c>
      <c r="U190" s="10" t="e">
        <f t="shared" si="101"/>
        <v>#DIV/0!</v>
      </c>
    </row>
    <row r="191" spans="1:21" ht="12.75">
      <c r="A191" t="s">
        <v>46</v>
      </c>
      <c r="B191" s="6">
        <v>1</v>
      </c>
      <c r="C191">
        <v>3</v>
      </c>
      <c r="D191" s="6">
        <v>0</v>
      </c>
      <c r="E191" s="8">
        <v>1</v>
      </c>
      <c r="F191" s="6">
        <v>1</v>
      </c>
      <c r="I191" s="6"/>
      <c r="J191" s="8">
        <f t="shared" si="98"/>
        <v>1</v>
      </c>
      <c r="L191" s="6"/>
      <c r="N191" s="6">
        <v>1</v>
      </c>
      <c r="P191" s="6"/>
      <c r="R191" s="6"/>
      <c r="S191" s="13">
        <f t="shared" si="99"/>
        <v>0.3333333333333333</v>
      </c>
      <c r="T191" s="10">
        <f t="shared" si="100"/>
        <v>0.3333333333333333</v>
      </c>
      <c r="U191" s="10">
        <f t="shared" si="101"/>
        <v>0.3333333333333333</v>
      </c>
    </row>
    <row r="192" spans="1:21" ht="12.75">
      <c r="A192" t="s">
        <v>43</v>
      </c>
      <c r="B192" s="6">
        <v>1</v>
      </c>
      <c r="C192">
        <v>3</v>
      </c>
      <c r="D192" s="6"/>
      <c r="E192" s="8">
        <v>1</v>
      </c>
      <c r="F192" s="6"/>
      <c r="I192" s="6"/>
      <c r="J192" s="8">
        <f t="shared" si="98"/>
        <v>1</v>
      </c>
      <c r="L192" s="6"/>
      <c r="N192" s="6"/>
      <c r="P192" s="6"/>
      <c r="R192" s="6"/>
      <c r="S192" s="13">
        <f t="shared" si="99"/>
        <v>0.3333333333333333</v>
      </c>
      <c r="T192" s="10">
        <f t="shared" si="100"/>
        <v>0.3333333333333333</v>
      </c>
      <c r="U192" s="10">
        <f t="shared" si="101"/>
        <v>0.3333333333333333</v>
      </c>
    </row>
    <row r="193" spans="1:21" ht="12.75">
      <c r="A193" t="s">
        <v>45</v>
      </c>
      <c r="B193" s="6">
        <v>1</v>
      </c>
      <c r="C193">
        <v>2</v>
      </c>
      <c r="D193" s="6"/>
      <c r="E193" s="8">
        <v>1</v>
      </c>
      <c r="F193" s="6">
        <v>1</v>
      </c>
      <c r="G193" s="1">
        <v>1</v>
      </c>
      <c r="I193" s="6"/>
      <c r="J193" s="8">
        <f t="shared" si="98"/>
        <v>2</v>
      </c>
      <c r="L193" s="6"/>
      <c r="N193" s="6"/>
      <c r="P193" s="6"/>
      <c r="Q193">
        <v>1</v>
      </c>
      <c r="R193" s="6"/>
      <c r="S193" s="13">
        <f t="shared" si="99"/>
        <v>0.5</v>
      </c>
      <c r="T193" s="10">
        <f t="shared" si="100"/>
        <v>0.3333333333333333</v>
      </c>
      <c r="U193" s="10">
        <f t="shared" si="101"/>
        <v>1</v>
      </c>
    </row>
    <row r="194" spans="1:21" ht="12.75">
      <c r="A194" t="s">
        <v>48</v>
      </c>
      <c r="B194" s="6">
        <v>1</v>
      </c>
      <c r="C194">
        <v>5</v>
      </c>
      <c r="D194" s="6">
        <v>2</v>
      </c>
      <c r="E194" s="8">
        <v>3</v>
      </c>
      <c r="F194" s="6">
        <v>2</v>
      </c>
      <c r="G194" s="1">
        <v>1</v>
      </c>
      <c r="I194" s="6">
        <v>2</v>
      </c>
      <c r="J194" s="8">
        <f t="shared" si="98"/>
        <v>10</v>
      </c>
      <c r="L194" s="6"/>
      <c r="N194" s="6"/>
      <c r="P194" s="6"/>
      <c r="R194" s="6"/>
      <c r="S194" s="13">
        <f t="shared" si="99"/>
        <v>0.6</v>
      </c>
      <c r="T194" s="10">
        <f t="shared" si="100"/>
        <v>0.6</v>
      </c>
      <c r="U194" s="10">
        <f t="shared" si="101"/>
        <v>2</v>
      </c>
    </row>
    <row r="195" spans="1:21" ht="12.75">
      <c r="A195">
        <v>28</v>
      </c>
      <c r="B195" s="6"/>
      <c r="D195" s="6"/>
      <c r="E195" s="8"/>
      <c r="F195" s="6"/>
      <c r="I195" s="6"/>
      <c r="J195" s="8">
        <f t="shared" si="98"/>
        <v>0</v>
      </c>
      <c r="L195" s="6"/>
      <c r="N195" s="6"/>
      <c r="P195" s="6"/>
      <c r="R195" s="6"/>
      <c r="S195" s="13" t="e">
        <f t="shared" si="99"/>
        <v>#DIV/0!</v>
      </c>
      <c r="T195" s="10" t="e">
        <f t="shared" si="100"/>
        <v>#DIV/0!</v>
      </c>
      <c r="U195" s="10" t="e">
        <f t="shared" si="101"/>
        <v>#DIV/0!</v>
      </c>
    </row>
    <row r="196" spans="1:21" ht="12.75">
      <c r="A196">
        <v>29</v>
      </c>
      <c r="B196" s="6"/>
      <c r="D196" s="6"/>
      <c r="E196" s="8"/>
      <c r="F196" s="6"/>
      <c r="I196" s="6"/>
      <c r="J196" s="8">
        <f t="shared" si="98"/>
        <v>0</v>
      </c>
      <c r="L196" s="6"/>
      <c r="N196" s="6"/>
      <c r="P196" s="6"/>
      <c r="R196" s="6"/>
      <c r="S196" s="13" t="e">
        <f t="shared" si="99"/>
        <v>#DIV/0!</v>
      </c>
      <c r="T196" s="10" t="e">
        <f t="shared" si="100"/>
        <v>#DIV/0!</v>
      </c>
      <c r="U196" s="10" t="e">
        <f t="shared" si="101"/>
        <v>#DIV/0!</v>
      </c>
    </row>
    <row r="197" spans="1:21" ht="12.75">
      <c r="A197" s="2">
        <v>30</v>
      </c>
      <c r="B197" s="3"/>
      <c r="C197" s="2"/>
      <c r="D197" s="3"/>
      <c r="E197" s="4"/>
      <c r="F197" s="3"/>
      <c r="G197" s="5"/>
      <c r="H197" s="2"/>
      <c r="I197" s="3"/>
      <c r="J197" s="4">
        <f t="shared" si="98"/>
        <v>0</v>
      </c>
      <c r="K197" s="2"/>
      <c r="L197" s="3"/>
      <c r="M197" s="2"/>
      <c r="N197" s="3"/>
      <c r="O197" s="2"/>
      <c r="P197" s="3"/>
      <c r="Q197" s="2"/>
      <c r="R197" s="3"/>
      <c r="S197" s="16" t="e">
        <f t="shared" si="99"/>
        <v>#DIV/0!</v>
      </c>
      <c r="T197" s="10" t="e">
        <f t="shared" si="100"/>
        <v>#DIV/0!</v>
      </c>
      <c r="U197" s="17" t="e">
        <f t="shared" si="101"/>
        <v>#DIV/0!</v>
      </c>
    </row>
    <row r="198" spans="2:21" ht="12.75">
      <c r="B198" s="6">
        <f aca="true" t="shared" si="102" ref="B198:I198">SUM(B168:B197)</f>
        <v>68</v>
      </c>
      <c r="C198">
        <f t="shared" si="102"/>
        <v>150</v>
      </c>
      <c r="D198" s="6">
        <f t="shared" si="102"/>
        <v>16</v>
      </c>
      <c r="E198" s="8">
        <f t="shared" si="102"/>
        <v>40</v>
      </c>
      <c r="F198" s="6">
        <f t="shared" si="102"/>
        <v>21</v>
      </c>
      <c r="G198" s="1">
        <f t="shared" si="102"/>
        <v>7</v>
      </c>
      <c r="H198">
        <f t="shared" si="102"/>
        <v>3</v>
      </c>
      <c r="I198" s="6">
        <f t="shared" si="102"/>
        <v>6</v>
      </c>
      <c r="J198" s="8">
        <f t="shared" si="98"/>
        <v>71</v>
      </c>
      <c r="K198">
        <f aca="true" t="shared" si="103" ref="K198:R198">SUM(K168:K197)</f>
        <v>0</v>
      </c>
      <c r="L198" s="6">
        <f t="shared" si="103"/>
        <v>0</v>
      </c>
      <c r="M198">
        <f t="shared" si="103"/>
        <v>12</v>
      </c>
      <c r="N198" s="6">
        <f t="shared" si="103"/>
        <v>35</v>
      </c>
      <c r="O198">
        <f t="shared" si="103"/>
        <v>5</v>
      </c>
      <c r="P198" s="6">
        <f t="shared" si="103"/>
        <v>0</v>
      </c>
      <c r="Q198">
        <f t="shared" si="103"/>
        <v>2</v>
      </c>
      <c r="R198" s="6">
        <f t="shared" si="103"/>
        <v>1</v>
      </c>
      <c r="S198" s="13">
        <f t="shared" si="99"/>
        <v>0.26666666666666666</v>
      </c>
      <c r="T198" s="10">
        <f t="shared" si="100"/>
        <v>0.3170731707317073</v>
      </c>
      <c r="U198" s="10">
        <f t="shared" si="101"/>
        <v>0.47333333333333333</v>
      </c>
    </row>
    <row r="199" spans="1:21" ht="12.75">
      <c r="A199" t="s">
        <v>26</v>
      </c>
      <c r="S199" s="18"/>
      <c r="T199" s="10"/>
      <c r="U199" s="18"/>
    </row>
    <row r="200" spans="1:21" ht="12.75">
      <c r="A200" s="2" t="s">
        <v>0</v>
      </c>
      <c r="B200" s="3" t="s">
        <v>2</v>
      </c>
      <c r="C200" s="2" t="s">
        <v>3</v>
      </c>
      <c r="D200" s="3" t="s">
        <v>4</v>
      </c>
      <c r="E200" s="4" t="s">
        <v>5</v>
      </c>
      <c r="F200" s="3" t="s">
        <v>6</v>
      </c>
      <c r="G200" s="5" t="s">
        <v>7</v>
      </c>
      <c r="H200" s="2" t="s">
        <v>1</v>
      </c>
      <c r="I200" s="3" t="s">
        <v>8</v>
      </c>
      <c r="J200" s="4" t="s">
        <v>9</v>
      </c>
      <c r="K200" s="2" t="s">
        <v>10</v>
      </c>
      <c r="L200" s="3" t="s">
        <v>11</v>
      </c>
      <c r="M200" s="2" t="s">
        <v>12</v>
      </c>
      <c r="N200" s="3" t="s">
        <v>13</v>
      </c>
      <c r="O200" s="2" t="s">
        <v>14</v>
      </c>
      <c r="P200" s="3" t="s">
        <v>15</v>
      </c>
      <c r="Q200" s="2" t="s">
        <v>16</v>
      </c>
      <c r="R200" s="3" t="s">
        <v>17</v>
      </c>
      <c r="S200" s="16" t="s">
        <v>18</v>
      </c>
      <c r="T200" s="10" t="s">
        <v>19</v>
      </c>
      <c r="U200" s="17" t="s">
        <v>20</v>
      </c>
    </row>
    <row r="201" spans="1:21" ht="12.75">
      <c r="A201" t="s">
        <v>41</v>
      </c>
      <c r="B201" s="6">
        <v>5</v>
      </c>
      <c r="C201">
        <v>20</v>
      </c>
      <c r="D201" s="7">
        <v>3</v>
      </c>
      <c r="E201" s="8">
        <v>7</v>
      </c>
      <c r="F201" s="6">
        <v>3</v>
      </c>
      <c r="G201" s="1">
        <v>1</v>
      </c>
      <c r="I201" s="6"/>
      <c r="J201" s="8">
        <f aca="true" t="shared" si="104" ref="J201:J231">+E201+G201+2*H201+3*I201</f>
        <v>8</v>
      </c>
      <c r="L201" s="6"/>
      <c r="M201">
        <v>1</v>
      </c>
      <c r="N201" s="6">
        <v>4</v>
      </c>
      <c r="P201" s="6"/>
      <c r="R201" s="6"/>
      <c r="S201" s="9">
        <f aca="true" t="shared" si="105" ref="S201:S231">+E201/C201</f>
        <v>0.35</v>
      </c>
      <c r="T201" s="10">
        <f aca="true" t="shared" si="106" ref="T201:T231">+(E201+M201)/(C201+M201+Q201)</f>
        <v>0.38095238095238093</v>
      </c>
      <c r="U201" s="10">
        <f aca="true" t="shared" si="107" ref="U201:U231">+J201/C201</f>
        <v>0.4</v>
      </c>
    </row>
    <row r="202" spans="1:21" ht="12.75">
      <c r="A202" t="s">
        <v>42</v>
      </c>
      <c r="B202" s="6">
        <v>5</v>
      </c>
      <c r="C202">
        <v>19</v>
      </c>
      <c r="D202" s="6">
        <v>1</v>
      </c>
      <c r="E202" s="8">
        <v>1</v>
      </c>
      <c r="F202" s="6"/>
      <c r="I202" s="6"/>
      <c r="J202" s="8">
        <f t="shared" si="104"/>
        <v>1</v>
      </c>
      <c r="L202" s="6"/>
      <c r="M202">
        <v>1</v>
      </c>
      <c r="N202" s="6">
        <v>8</v>
      </c>
      <c r="O202">
        <v>1</v>
      </c>
      <c r="P202" s="6"/>
      <c r="R202" s="6"/>
      <c r="S202" s="13">
        <f t="shared" si="105"/>
        <v>0.05263157894736842</v>
      </c>
      <c r="T202" s="10">
        <f t="shared" si="106"/>
        <v>0.1</v>
      </c>
      <c r="U202" s="10">
        <f t="shared" si="107"/>
        <v>0.05263157894736842</v>
      </c>
    </row>
    <row r="203" spans="1:21" ht="12.75">
      <c r="A203" t="s">
        <v>43</v>
      </c>
      <c r="B203" s="6">
        <v>5</v>
      </c>
      <c r="C203">
        <v>19</v>
      </c>
      <c r="D203" s="6">
        <v>1</v>
      </c>
      <c r="E203" s="8">
        <v>5</v>
      </c>
      <c r="F203" s="6">
        <v>3</v>
      </c>
      <c r="G203" s="1">
        <v>1</v>
      </c>
      <c r="I203" s="6"/>
      <c r="J203" s="8">
        <f t="shared" si="104"/>
        <v>6</v>
      </c>
      <c r="L203" s="6"/>
      <c r="M203">
        <v>1</v>
      </c>
      <c r="N203" s="6">
        <v>2</v>
      </c>
      <c r="O203">
        <v>1</v>
      </c>
      <c r="P203" s="6"/>
      <c r="R203" s="6"/>
      <c r="S203" s="13">
        <f t="shared" si="105"/>
        <v>0.2631578947368421</v>
      </c>
      <c r="T203" s="10">
        <f t="shared" si="106"/>
        <v>0.3</v>
      </c>
      <c r="U203" s="10">
        <f t="shared" si="107"/>
        <v>0.3157894736842105</v>
      </c>
    </row>
    <row r="204" spans="1:21" ht="12.75">
      <c r="A204" t="s">
        <v>44</v>
      </c>
      <c r="B204" s="6">
        <v>5</v>
      </c>
      <c r="C204">
        <v>19</v>
      </c>
      <c r="D204" s="6">
        <v>4</v>
      </c>
      <c r="E204" s="8">
        <v>6</v>
      </c>
      <c r="F204" s="6">
        <v>4</v>
      </c>
      <c r="G204" s="1">
        <v>2</v>
      </c>
      <c r="I204" s="6">
        <v>1</v>
      </c>
      <c r="J204" s="8">
        <f t="shared" si="104"/>
        <v>11</v>
      </c>
      <c r="L204" s="6"/>
      <c r="M204">
        <v>1</v>
      </c>
      <c r="N204" s="6">
        <v>5</v>
      </c>
      <c r="O204">
        <v>1</v>
      </c>
      <c r="P204" s="6"/>
      <c r="R204" s="6"/>
      <c r="S204" s="13">
        <f t="shared" si="105"/>
        <v>0.3157894736842105</v>
      </c>
      <c r="T204" s="10">
        <f t="shared" si="106"/>
        <v>0.35</v>
      </c>
      <c r="U204" s="10">
        <f t="shared" si="107"/>
        <v>0.5789473684210527</v>
      </c>
    </row>
    <row r="205" spans="1:21" ht="12.75">
      <c r="A205" t="s">
        <v>45</v>
      </c>
      <c r="B205" s="6">
        <v>5</v>
      </c>
      <c r="C205">
        <v>22</v>
      </c>
      <c r="D205" s="6">
        <v>1</v>
      </c>
      <c r="E205" s="8">
        <v>3</v>
      </c>
      <c r="F205" s="6">
        <v>2</v>
      </c>
      <c r="G205" s="1">
        <v>2</v>
      </c>
      <c r="I205" s="6"/>
      <c r="J205" s="8">
        <f t="shared" si="104"/>
        <v>5</v>
      </c>
      <c r="L205" s="6"/>
      <c r="N205" s="6">
        <v>8</v>
      </c>
      <c r="O205">
        <v>1</v>
      </c>
      <c r="P205" s="6"/>
      <c r="R205" s="6">
        <v>2</v>
      </c>
      <c r="S205" s="13">
        <f t="shared" si="105"/>
        <v>0.13636363636363635</v>
      </c>
      <c r="T205" s="10">
        <f t="shared" si="106"/>
        <v>0.13636363636363635</v>
      </c>
      <c r="U205" s="10">
        <f t="shared" si="107"/>
        <v>0.22727272727272727</v>
      </c>
    </row>
    <row r="206" spans="1:21" ht="12.75">
      <c r="A206" t="s">
        <v>46</v>
      </c>
      <c r="B206" s="6">
        <v>5</v>
      </c>
      <c r="C206">
        <v>23</v>
      </c>
      <c r="D206" s="6">
        <v>0</v>
      </c>
      <c r="E206" s="8">
        <v>8</v>
      </c>
      <c r="F206" s="6">
        <v>6</v>
      </c>
      <c r="G206" s="1">
        <v>3</v>
      </c>
      <c r="H206" s="21">
        <v>1</v>
      </c>
      <c r="I206" s="6"/>
      <c r="J206" s="8">
        <f t="shared" si="104"/>
        <v>13</v>
      </c>
      <c r="L206" s="6"/>
      <c r="N206" s="6">
        <v>2</v>
      </c>
      <c r="P206" s="6"/>
      <c r="R206" s="6"/>
      <c r="S206" s="13">
        <f t="shared" si="105"/>
        <v>0.34782608695652173</v>
      </c>
      <c r="T206" s="10">
        <f t="shared" si="106"/>
        <v>0.34782608695652173</v>
      </c>
      <c r="U206" s="10">
        <f t="shared" si="107"/>
        <v>0.5652173913043478</v>
      </c>
    </row>
    <row r="207" spans="1:21" ht="12.75">
      <c r="A207" t="s">
        <v>48</v>
      </c>
      <c r="B207" s="6">
        <v>5</v>
      </c>
      <c r="C207">
        <v>19</v>
      </c>
      <c r="D207" s="6">
        <v>2</v>
      </c>
      <c r="E207" s="8">
        <v>2</v>
      </c>
      <c r="F207" s="6">
        <v>1</v>
      </c>
      <c r="G207" s="1">
        <v>2</v>
      </c>
      <c r="I207" s="6"/>
      <c r="J207" s="8">
        <f t="shared" si="104"/>
        <v>4</v>
      </c>
      <c r="L207" s="6"/>
      <c r="M207">
        <v>2</v>
      </c>
      <c r="N207" s="6">
        <v>5</v>
      </c>
      <c r="P207" s="6"/>
      <c r="R207" s="6"/>
      <c r="S207" s="13">
        <f t="shared" si="105"/>
        <v>0.10526315789473684</v>
      </c>
      <c r="T207" s="10">
        <f t="shared" si="106"/>
        <v>0.19047619047619047</v>
      </c>
      <c r="U207" s="10">
        <f t="shared" si="107"/>
        <v>0.21052631578947367</v>
      </c>
    </row>
    <row r="208" spans="1:21" ht="12.75">
      <c r="A208" t="s">
        <v>49</v>
      </c>
      <c r="B208" s="6">
        <v>5</v>
      </c>
      <c r="C208">
        <v>20</v>
      </c>
      <c r="D208" s="6">
        <v>1</v>
      </c>
      <c r="E208" s="8">
        <v>4</v>
      </c>
      <c r="F208" s="6">
        <v>1</v>
      </c>
      <c r="G208" s="1">
        <v>1</v>
      </c>
      <c r="I208" s="6"/>
      <c r="J208" s="8">
        <f t="shared" si="104"/>
        <v>5</v>
      </c>
      <c r="L208" s="6"/>
      <c r="N208" s="6">
        <v>8</v>
      </c>
      <c r="P208" s="6"/>
      <c r="R208" s="6">
        <v>1</v>
      </c>
      <c r="S208" s="13">
        <f t="shared" si="105"/>
        <v>0.2</v>
      </c>
      <c r="T208" s="10">
        <f t="shared" si="106"/>
        <v>0.2</v>
      </c>
      <c r="U208" s="10">
        <f t="shared" si="107"/>
        <v>0.25</v>
      </c>
    </row>
    <row r="209" spans="1:21" ht="12.75">
      <c r="A209" t="s">
        <v>42</v>
      </c>
      <c r="B209" s="6">
        <v>2</v>
      </c>
      <c r="C209">
        <v>4</v>
      </c>
      <c r="D209" s="6"/>
      <c r="E209" s="8"/>
      <c r="F209" s="6"/>
      <c r="I209" s="6"/>
      <c r="J209" s="8">
        <f t="shared" si="104"/>
        <v>0</v>
      </c>
      <c r="L209" s="6"/>
      <c r="M209">
        <v>1</v>
      </c>
      <c r="N209" s="6">
        <v>2</v>
      </c>
      <c r="O209">
        <v>1</v>
      </c>
      <c r="P209" s="6"/>
      <c r="R209" s="6"/>
      <c r="S209" s="13">
        <f t="shared" si="105"/>
        <v>0</v>
      </c>
      <c r="T209" s="10">
        <f t="shared" si="106"/>
        <v>0.2</v>
      </c>
      <c r="U209" s="10">
        <f t="shared" si="107"/>
        <v>0</v>
      </c>
    </row>
    <row r="210" spans="1:21" ht="12.75">
      <c r="A210" t="s">
        <v>41</v>
      </c>
      <c r="B210" s="6">
        <v>5</v>
      </c>
      <c r="C210">
        <v>24</v>
      </c>
      <c r="D210" s="6">
        <v>3</v>
      </c>
      <c r="E210" s="8">
        <v>10</v>
      </c>
      <c r="F210" s="6">
        <v>3</v>
      </c>
      <c r="G210" s="1">
        <v>1</v>
      </c>
      <c r="I210" s="6">
        <v>1</v>
      </c>
      <c r="J210" s="8">
        <f t="shared" si="104"/>
        <v>14</v>
      </c>
      <c r="L210" s="6"/>
      <c r="M210">
        <v>2</v>
      </c>
      <c r="N210" s="6">
        <v>3</v>
      </c>
      <c r="P210" s="6"/>
      <c r="R210" s="6"/>
      <c r="S210" s="13">
        <f t="shared" si="105"/>
        <v>0.4166666666666667</v>
      </c>
      <c r="T210" s="10">
        <f t="shared" si="106"/>
        <v>0.46153846153846156</v>
      </c>
      <c r="U210" s="10">
        <f t="shared" si="107"/>
        <v>0.5833333333333334</v>
      </c>
    </row>
    <row r="211" spans="1:21" ht="12.75">
      <c r="A211" t="s">
        <v>43</v>
      </c>
      <c r="B211" s="6">
        <v>5</v>
      </c>
      <c r="C211">
        <v>20</v>
      </c>
      <c r="D211" s="6">
        <v>3</v>
      </c>
      <c r="E211" s="8">
        <v>5</v>
      </c>
      <c r="F211" s="6">
        <v>3</v>
      </c>
      <c r="I211" s="6">
        <v>2</v>
      </c>
      <c r="J211" s="8">
        <f t="shared" si="104"/>
        <v>11</v>
      </c>
      <c r="K211">
        <v>1</v>
      </c>
      <c r="L211" s="6"/>
      <c r="M211">
        <v>2</v>
      </c>
      <c r="N211" s="6">
        <v>5</v>
      </c>
      <c r="P211" s="6"/>
      <c r="R211" s="6"/>
      <c r="S211" s="13">
        <f t="shared" si="105"/>
        <v>0.25</v>
      </c>
      <c r="T211" s="10">
        <f t="shared" si="106"/>
        <v>0.3181818181818182</v>
      </c>
      <c r="U211" s="10">
        <f t="shared" si="107"/>
        <v>0.55</v>
      </c>
    </row>
    <row r="212" spans="1:21" ht="12.75">
      <c r="A212" t="s">
        <v>51</v>
      </c>
      <c r="B212" s="6">
        <v>5</v>
      </c>
      <c r="C212">
        <v>18</v>
      </c>
      <c r="D212" s="6">
        <v>3</v>
      </c>
      <c r="E212" s="8">
        <v>3</v>
      </c>
      <c r="F212" s="6"/>
      <c r="G212" s="1">
        <v>1</v>
      </c>
      <c r="I212" s="6"/>
      <c r="J212" s="8">
        <f t="shared" si="104"/>
        <v>4</v>
      </c>
      <c r="L212" s="6"/>
      <c r="M212">
        <v>2</v>
      </c>
      <c r="N212" s="6">
        <v>9</v>
      </c>
      <c r="P212" s="6"/>
      <c r="R212" s="6"/>
      <c r="S212" s="13">
        <f t="shared" si="105"/>
        <v>0.16666666666666666</v>
      </c>
      <c r="T212" s="10">
        <f t="shared" si="106"/>
        <v>0.25</v>
      </c>
      <c r="U212" s="10">
        <f t="shared" si="107"/>
        <v>0.2222222222222222</v>
      </c>
    </row>
    <row r="213" spans="1:21" ht="12.75">
      <c r="A213" t="s">
        <v>45</v>
      </c>
      <c r="B213" s="6">
        <v>5</v>
      </c>
      <c r="C213">
        <v>19</v>
      </c>
      <c r="D213" s="6"/>
      <c r="E213" s="8">
        <v>5</v>
      </c>
      <c r="F213" s="6"/>
      <c r="G213" s="1">
        <v>1</v>
      </c>
      <c r="I213" s="6"/>
      <c r="J213" s="8">
        <f t="shared" si="104"/>
        <v>6</v>
      </c>
      <c r="L213" s="6">
        <v>1</v>
      </c>
      <c r="N213" s="6">
        <v>8</v>
      </c>
      <c r="P213" s="6"/>
      <c r="R213" s="6">
        <v>1</v>
      </c>
      <c r="S213" s="13">
        <f t="shared" si="105"/>
        <v>0.2631578947368421</v>
      </c>
      <c r="T213" s="10">
        <f t="shared" si="106"/>
        <v>0.2631578947368421</v>
      </c>
      <c r="U213" s="10">
        <f t="shared" si="107"/>
        <v>0.3157894736842105</v>
      </c>
    </row>
    <row r="214" spans="1:21" ht="12.75">
      <c r="A214" t="s">
        <v>44</v>
      </c>
      <c r="B214" s="6">
        <v>5</v>
      </c>
      <c r="C214">
        <v>19</v>
      </c>
      <c r="D214" s="6"/>
      <c r="E214" s="8">
        <v>6</v>
      </c>
      <c r="F214" s="6">
        <v>2</v>
      </c>
      <c r="G214" s="1">
        <v>1</v>
      </c>
      <c r="I214" s="6"/>
      <c r="J214" s="8">
        <f t="shared" si="104"/>
        <v>7</v>
      </c>
      <c r="L214" s="6"/>
      <c r="M214">
        <v>1</v>
      </c>
      <c r="N214" s="6">
        <v>4</v>
      </c>
      <c r="P214" s="6"/>
      <c r="R214" s="6"/>
      <c r="S214" s="13">
        <f t="shared" si="105"/>
        <v>0.3157894736842105</v>
      </c>
      <c r="T214" s="10">
        <f t="shared" si="106"/>
        <v>0.35</v>
      </c>
      <c r="U214" s="10">
        <f t="shared" si="107"/>
        <v>0.3684210526315789</v>
      </c>
    </row>
    <row r="215" spans="1:21" ht="12.75">
      <c r="A215" t="s">
        <v>51</v>
      </c>
      <c r="B215" s="6">
        <v>5</v>
      </c>
      <c r="C215">
        <v>17</v>
      </c>
      <c r="D215" s="6">
        <v>1</v>
      </c>
      <c r="E215" s="8">
        <v>5</v>
      </c>
      <c r="F215" s="6">
        <v>4</v>
      </c>
      <c r="G215" s="1">
        <v>2</v>
      </c>
      <c r="I215" s="6">
        <v>1</v>
      </c>
      <c r="J215" s="8">
        <f t="shared" si="104"/>
        <v>10</v>
      </c>
      <c r="L215" s="6"/>
      <c r="N215" s="6">
        <v>4</v>
      </c>
      <c r="O215">
        <v>1</v>
      </c>
      <c r="P215" s="6"/>
      <c r="R215" s="6"/>
      <c r="S215" s="13">
        <f t="shared" si="105"/>
        <v>0.29411764705882354</v>
      </c>
      <c r="T215" s="10">
        <f t="shared" si="106"/>
        <v>0.29411764705882354</v>
      </c>
      <c r="U215" s="10">
        <f t="shared" si="107"/>
        <v>0.5882352941176471</v>
      </c>
    </row>
    <row r="216" spans="1:21" ht="12.75">
      <c r="A216" t="s">
        <v>48</v>
      </c>
      <c r="B216" s="6">
        <v>5</v>
      </c>
      <c r="C216">
        <v>17</v>
      </c>
      <c r="D216" s="6"/>
      <c r="E216" s="8">
        <v>2</v>
      </c>
      <c r="F216" s="6">
        <v>1</v>
      </c>
      <c r="I216" s="6"/>
      <c r="J216" s="8">
        <f t="shared" si="104"/>
        <v>2</v>
      </c>
      <c r="L216" s="6"/>
      <c r="N216" s="6">
        <v>4</v>
      </c>
      <c r="P216" s="6">
        <v>1</v>
      </c>
      <c r="Q216">
        <v>2</v>
      </c>
      <c r="R216" s="6"/>
      <c r="S216" s="13">
        <f t="shared" si="105"/>
        <v>0.11764705882352941</v>
      </c>
      <c r="T216" s="10">
        <f t="shared" si="106"/>
        <v>0.10526315789473684</v>
      </c>
      <c r="U216" s="10">
        <f t="shared" si="107"/>
        <v>0.11764705882352941</v>
      </c>
    </row>
    <row r="217" spans="1:21" ht="12.75">
      <c r="A217" t="s">
        <v>46</v>
      </c>
      <c r="B217" s="6">
        <v>5</v>
      </c>
      <c r="C217">
        <v>18</v>
      </c>
      <c r="D217" s="6">
        <v>2</v>
      </c>
      <c r="E217" s="8">
        <v>5</v>
      </c>
      <c r="F217" s="6">
        <v>6</v>
      </c>
      <c r="G217" s="1">
        <v>2</v>
      </c>
      <c r="I217" s="6">
        <v>1</v>
      </c>
      <c r="J217" s="8">
        <f t="shared" si="104"/>
        <v>10</v>
      </c>
      <c r="K217" s="21">
        <v>1</v>
      </c>
      <c r="L217" s="6"/>
      <c r="M217">
        <v>1</v>
      </c>
      <c r="N217" s="6">
        <v>1</v>
      </c>
      <c r="P217" s="6">
        <v>4</v>
      </c>
      <c r="R217" s="6">
        <v>1</v>
      </c>
      <c r="S217" s="13">
        <f t="shared" si="105"/>
        <v>0.2777777777777778</v>
      </c>
      <c r="T217" s="10">
        <f t="shared" si="106"/>
        <v>0.3157894736842105</v>
      </c>
      <c r="U217" s="10">
        <f t="shared" si="107"/>
        <v>0.5555555555555556</v>
      </c>
    </row>
    <row r="218" spans="1:21" ht="12.75">
      <c r="A218" t="s">
        <v>49</v>
      </c>
      <c r="B218" s="6">
        <v>5</v>
      </c>
      <c r="C218">
        <v>15</v>
      </c>
      <c r="D218" s="6">
        <v>2</v>
      </c>
      <c r="E218" s="8">
        <v>3</v>
      </c>
      <c r="F218" s="6">
        <v>3</v>
      </c>
      <c r="H218" s="21">
        <v>1</v>
      </c>
      <c r="I218" s="6">
        <v>1</v>
      </c>
      <c r="J218" s="8">
        <f t="shared" si="104"/>
        <v>8</v>
      </c>
      <c r="L218" s="6"/>
      <c r="N218" s="6">
        <v>4</v>
      </c>
      <c r="P218" s="6">
        <v>5</v>
      </c>
      <c r="R218" s="6"/>
      <c r="S218" s="13">
        <f t="shared" si="105"/>
        <v>0.2</v>
      </c>
      <c r="T218" s="10">
        <f t="shared" si="106"/>
        <v>0.2</v>
      </c>
      <c r="U218" s="10">
        <f t="shared" si="107"/>
        <v>0.5333333333333333</v>
      </c>
    </row>
    <row r="219" spans="1:21" ht="12.75">
      <c r="A219" t="s">
        <v>53</v>
      </c>
      <c r="B219" s="6">
        <v>4</v>
      </c>
      <c r="C219">
        <v>11</v>
      </c>
      <c r="D219" s="6"/>
      <c r="E219" s="8">
        <v>2</v>
      </c>
      <c r="F219" s="6"/>
      <c r="I219" s="6"/>
      <c r="J219" s="8">
        <f t="shared" si="104"/>
        <v>2</v>
      </c>
      <c r="L219" s="6"/>
      <c r="N219" s="6">
        <v>3</v>
      </c>
      <c r="P219" s="6"/>
      <c r="R219" s="6"/>
      <c r="S219" s="13">
        <f t="shared" si="105"/>
        <v>0.18181818181818182</v>
      </c>
      <c r="T219" s="10">
        <f t="shared" si="106"/>
        <v>0.18181818181818182</v>
      </c>
      <c r="U219" s="10">
        <f t="shared" si="107"/>
        <v>0.18181818181818182</v>
      </c>
    </row>
    <row r="220" spans="1:21" ht="12.75">
      <c r="A220" t="s">
        <v>55</v>
      </c>
      <c r="B220" s="6">
        <v>4</v>
      </c>
      <c r="C220">
        <v>17</v>
      </c>
      <c r="D220" s="6">
        <v>3</v>
      </c>
      <c r="E220" s="8">
        <v>6</v>
      </c>
      <c r="F220" s="6">
        <v>1</v>
      </c>
      <c r="G220" s="1">
        <v>3</v>
      </c>
      <c r="I220" s="6"/>
      <c r="J220" s="8">
        <f t="shared" si="104"/>
        <v>9</v>
      </c>
      <c r="L220" s="6"/>
      <c r="M220">
        <v>1</v>
      </c>
      <c r="N220" s="6">
        <v>5</v>
      </c>
      <c r="P220" s="6"/>
      <c r="R220" s="6"/>
      <c r="S220" s="13">
        <f t="shared" si="105"/>
        <v>0.35294117647058826</v>
      </c>
      <c r="T220" s="10">
        <f t="shared" si="106"/>
        <v>0.3888888888888889</v>
      </c>
      <c r="U220" s="10">
        <f t="shared" si="107"/>
        <v>0.5294117647058824</v>
      </c>
    </row>
    <row r="221" spans="1:21" ht="12.75">
      <c r="A221" t="s">
        <v>57</v>
      </c>
      <c r="B221" s="6">
        <v>4</v>
      </c>
      <c r="C221">
        <v>16</v>
      </c>
      <c r="D221" s="6">
        <v>1</v>
      </c>
      <c r="E221" s="8">
        <v>3</v>
      </c>
      <c r="F221" s="6">
        <v>1</v>
      </c>
      <c r="G221" s="1">
        <v>3</v>
      </c>
      <c r="I221" s="6"/>
      <c r="J221" s="8">
        <f t="shared" si="104"/>
        <v>6</v>
      </c>
      <c r="L221" s="6"/>
      <c r="M221">
        <v>1</v>
      </c>
      <c r="N221" s="6">
        <v>3</v>
      </c>
      <c r="P221" s="6"/>
      <c r="R221" s="6"/>
      <c r="S221" s="13">
        <f t="shared" si="105"/>
        <v>0.1875</v>
      </c>
      <c r="T221" s="10">
        <f t="shared" si="106"/>
        <v>0.23529411764705882</v>
      </c>
      <c r="U221" s="10">
        <f t="shared" si="107"/>
        <v>0.375</v>
      </c>
    </row>
    <row r="222" spans="1:21" ht="12.75">
      <c r="A222" t="s">
        <v>58</v>
      </c>
      <c r="B222" s="6">
        <v>4</v>
      </c>
      <c r="C222">
        <v>14</v>
      </c>
      <c r="D222" s="6">
        <v>3</v>
      </c>
      <c r="E222" s="8">
        <v>4</v>
      </c>
      <c r="F222" s="6">
        <v>2</v>
      </c>
      <c r="G222" s="1">
        <v>1</v>
      </c>
      <c r="I222" s="6">
        <v>1</v>
      </c>
      <c r="J222" s="8">
        <f t="shared" si="104"/>
        <v>8</v>
      </c>
      <c r="L222" s="6"/>
      <c r="M222">
        <v>1</v>
      </c>
      <c r="N222" s="6">
        <v>4</v>
      </c>
      <c r="P222" s="6"/>
      <c r="R222" s="6"/>
      <c r="S222" s="13">
        <f t="shared" si="105"/>
        <v>0.2857142857142857</v>
      </c>
      <c r="T222" s="10">
        <f t="shared" si="106"/>
        <v>0.3333333333333333</v>
      </c>
      <c r="U222" s="10">
        <f t="shared" si="107"/>
        <v>0.5714285714285714</v>
      </c>
    </row>
    <row r="223" spans="1:21" ht="12.75">
      <c r="A223" t="s">
        <v>62</v>
      </c>
      <c r="B223" s="6">
        <v>4</v>
      </c>
      <c r="C223">
        <v>15</v>
      </c>
      <c r="D223" s="6"/>
      <c r="E223" s="8">
        <v>7</v>
      </c>
      <c r="F223" s="6">
        <v>1</v>
      </c>
      <c r="G223" s="1">
        <v>1</v>
      </c>
      <c r="I223" s="6"/>
      <c r="J223" s="8">
        <f t="shared" si="104"/>
        <v>8</v>
      </c>
      <c r="L223" s="6"/>
      <c r="M223">
        <v>1</v>
      </c>
      <c r="N223" s="6">
        <v>4</v>
      </c>
      <c r="P223" s="6"/>
      <c r="R223" s="6"/>
      <c r="S223" s="13">
        <f t="shared" si="105"/>
        <v>0.4666666666666667</v>
      </c>
      <c r="T223" s="10">
        <f t="shared" si="106"/>
        <v>0.5</v>
      </c>
      <c r="U223" s="10">
        <f t="shared" si="107"/>
        <v>0.5333333333333333</v>
      </c>
    </row>
    <row r="224" spans="1:21" ht="12.75">
      <c r="A224" t="s">
        <v>46</v>
      </c>
      <c r="B224" s="6">
        <v>5</v>
      </c>
      <c r="C224">
        <v>17</v>
      </c>
      <c r="D224" s="6">
        <v>2</v>
      </c>
      <c r="E224" s="8">
        <v>6</v>
      </c>
      <c r="F224" s="6">
        <v>2</v>
      </c>
      <c r="G224" s="1">
        <v>3</v>
      </c>
      <c r="I224" s="6"/>
      <c r="J224" s="8">
        <f t="shared" si="104"/>
        <v>9</v>
      </c>
      <c r="L224" s="6"/>
      <c r="M224">
        <v>1</v>
      </c>
      <c r="N224" s="6">
        <v>1</v>
      </c>
      <c r="P224" s="6">
        <v>1</v>
      </c>
      <c r="R224" s="6"/>
      <c r="S224" s="13">
        <f t="shared" si="105"/>
        <v>0.35294117647058826</v>
      </c>
      <c r="T224" s="10">
        <f t="shared" si="106"/>
        <v>0.3888888888888889</v>
      </c>
      <c r="U224" s="10">
        <f t="shared" si="107"/>
        <v>0.5294117647058824</v>
      </c>
    </row>
    <row r="225" spans="1:21" ht="12.75">
      <c r="A225" t="s">
        <v>43</v>
      </c>
      <c r="B225" s="6">
        <v>5</v>
      </c>
      <c r="C225">
        <v>15</v>
      </c>
      <c r="D225" s="6"/>
      <c r="E225" s="8">
        <v>2</v>
      </c>
      <c r="F225" s="6"/>
      <c r="I225" s="6"/>
      <c r="J225" s="8">
        <f t="shared" si="104"/>
        <v>2</v>
      </c>
      <c r="L225" s="6"/>
      <c r="M225">
        <v>1</v>
      </c>
      <c r="N225" s="6">
        <v>4</v>
      </c>
      <c r="O225">
        <v>1</v>
      </c>
      <c r="P225" s="6"/>
      <c r="R225" s="6"/>
      <c r="S225" s="13">
        <f t="shared" si="105"/>
        <v>0.13333333333333333</v>
      </c>
      <c r="T225" s="10">
        <f t="shared" si="106"/>
        <v>0.1875</v>
      </c>
      <c r="U225" s="10">
        <f t="shared" si="107"/>
        <v>0.13333333333333333</v>
      </c>
    </row>
    <row r="226" spans="1:21" ht="12.75">
      <c r="A226" t="s">
        <v>45</v>
      </c>
      <c r="B226" s="6">
        <v>5</v>
      </c>
      <c r="C226">
        <v>14</v>
      </c>
      <c r="D226" s="6">
        <v>3</v>
      </c>
      <c r="E226" s="8">
        <v>2</v>
      </c>
      <c r="F226" s="6">
        <v>2</v>
      </c>
      <c r="I226" s="6">
        <v>1</v>
      </c>
      <c r="J226" s="8">
        <f t="shared" si="104"/>
        <v>5</v>
      </c>
      <c r="L226" s="6"/>
      <c r="M226">
        <v>4</v>
      </c>
      <c r="N226" s="6">
        <v>2</v>
      </c>
      <c r="P226" s="6"/>
      <c r="Q226">
        <v>1</v>
      </c>
      <c r="R226" s="6"/>
      <c r="S226" s="13">
        <f t="shared" si="105"/>
        <v>0.14285714285714285</v>
      </c>
      <c r="T226" s="10">
        <f t="shared" si="106"/>
        <v>0.3157894736842105</v>
      </c>
      <c r="U226" s="10">
        <f t="shared" si="107"/>
        <v>0.35714285714285715</v>
      </c>
    </row>
    <row r="227" spans="1:21" ht="12.75">
      <c r="A227" t="s">
        <v>48</v>
      </c>
      <c r="B227" s="6">
        <v>4</v>
      </c>
      <c r="C227">
        <v>15</v>
      </c>
      <c r="D227" s="6">
        <v>1</v>
      </c>
      <c r="E227" s="8">
        <v>3</v>
      </c>
      <c r="F227" s="6"/>
      <c r="G227" s="1">
        <v>1</v>
      </c>
      <c r="I227" s="6"/>
      <c r="J227" s="8">
        <f t="shared" si="104"/>
        <v>4</v>
      </c>
      <c r="L227" s="6"/>
      <c r="M227">
        <v>1</v>
      </c>
      <c r="N227" s="6">
        <v>3</v>
      </c>
      <c r="P227" s="6"/>
      <c r="R227" s="6"/>
      <c r="S227" s="13">
        <f t="shared" si="105"/>
        <v>0.2</v>
      </c>
      <c r="T227" s="10">
        <f t="shared" si="106"/>
        <v>0.25</v>
      </c>
      <c r="U227" s="10">
        <f t="shared" si="107"/>
        <v>0.26666666666666666</v>
      </c>
    </row>
    <row r="228" spans="1:21" ht="12.75">
      <c r="A228">
        <v>28</v>
      </c>
      <c r="B228" s="6"/>
      <c r="D228" s="6"/>
      <c r="E228" s="8"/>
      <c r="F228" s="6"/>
      <c r="I228" s="6"/>
      <c r="J228" s="8">
        <f t="shared" si="104"/>
        <v>0</v>
      </c>
      <c r="L228" s="6"/>
      <c r="N228" s="6"/>
      <c r="P228" s="6"/>
      <c r="R228" s="6"/>
      <c r="S228" s="13" t="e">
        <f t="shared" si="105"/>
        <v>#DIV/0!</v>
      </c>
      <c r="T228" s="10" t="e">
        <f t="shared" si="106"/>
        <v>#DIV/0!</v>
      </c>
      <c r="U228" s="10" t="e">
        <f t="shared" si="107"/>
        <v>#DIV/0!</v>
      </c>
    </row>
    <row r="229" spans="1:21" ht="12.75">
      <c r="A229">
        <v>29</v>
      </c>
      <c r="B229" s="6"/>
      <c r="D229" s="6"/>
      <c r="E229" s="8"/>
      <c r="F229" s="6"/>
      <c r="I229" s="6"/>
      <c r="J229" s="8">
        <f t="shared" si="104"/>
        <v>0</v>
      </c>
      <c r="L229" s="6"/>
      <c r="N229" s="6"/>
      <c r="P229" s="6"/>
      <c r="R229" s="6"/>
      <c r="S229" s="13" t="e">
        <f t="shared" si="105"/>
        <v>#DIV/0!</v>
      </c>
      <c r="T229" s="10" t="e">
        <f t="shared" si="106"/>
        <v>#DIV/0!</v>
      </c>
      <c r="U229" s="10" t="e">
        <f t="shared" si="107"/>
        <v>#DIV/0!</v>
      </c>
    </row>
    <row r="230" spans="1:21" ht="12.75">
      <c r="A230" s="2">
        <v>30</v>
      </c>
      <c r="B230" s="3"/>
      <c r="C230" s="2"/>
      <c r="D230" s="3"/>
      <c r="E230" s="4"/>
      <c r="F230" s="3"/>
      <c r="G230" s="5"/>
      <c r="H230" s="2"/>
      <c r="I230" s="3"/>
      <c r="J230" s="4">
        <f t="shared" si="104"/>
        <v>0</v>
      </c>
      <c r="K230" s="2"/>
      <c r="L230" s="3"/>
      <c r="M230" s="2"/>
      <c r="N230" s="3"/>
      <c r="O230" s="2"/>
      <c r="P230" s="3"/>
      <c r="Q230" s="2"/>
      <c r="R230" s="3"/>
      <c r="S230" s="16" t="e">
        <f t="shared" si="105"/>
        <v>#DIV/0!</v>
      </c>
      <c r="T230" s="10" t="e">
        <f t="shared" si="106"/>
        <v>#DIV/0!</v>
      </c>
      <c r="U230" s="17" t="e">
        <f t="shared" si="107"/>
        <v>#DIV/0!</v>
      </c>
    </row>
    <row r="231" spans="2:21" ht="12.75">
      <c r="B231" s="6">
        <f aca="true" t="shared" si="108" ref="B231:I231">SUM(B201:B230)</f>
        <v>126</v>
      </c>
      <c r="C231">
        <f t="shared" si="108"/>
        <v>466</v>
      </c>
      <c r="D231" s="6">
        <f t="shared" si="108"/>
        <v>40</v>
      </c>
      <c r="E231" s="8">
        <f t="shared" si="108"/>
        <v>115</v>
      </c>
      <c r="F231" s="6">
        <f t="shared" si="108"/>
        <v>51</v>
      </c>
      <c r="G231" s="1">
        <f t="shared" si="108"/>
        <v>32</v>
      </c>
      <c r="H231">
        <f t="shared" si="108"/>
        <v>2</v>
      </c>
      <c r="I231" s="6">
        <f t="shared" si="108"/>
        <v>9</v>
      </c>
      <c r="J231" s="8">
        <f t="shared" si="104"/>
        <v>178</v>
      </c>
      <c r="K231">
        <f aca="true" t="shared" si="109" ref="K231:R231">SUM(K201:K230)</f>
        <v>2</v>
      </c>
      <c r="L231" s="6">
        <f t="shared" si="109"/>
        <v>1</v>
      </c>
      <c r="M231">
        <f t="shared" si="109"/>
        <v>26</v>
      </c>
      <c r="N231" s="6">
        <f t="shared" si="109"/>
        <v>115</v>
      </c>
      <c r="O231">
        <f t="shared" si="109"/>
        <v>7</v>
      </c>
      <c r="P231" s="6">
        <f t="shared" si="109"/>
        <v>11</v>
      </c>
      <c r="Q231">
        <f t="shared" si="109"/>
        <v>3</v>
      </c>
      <c r="R231" s="6">
        <f t="shared" si="109"/>
        <v>5</v>
      </c>
      <c r="S231" s="13">
        <f t="shared" si="105"/>
        <v>0.24678111587982832</v>
      </c>
      <c r="T231" s="10">
        <f t="shared" si="106"/>
        <v>0.28484848484848485</v>
      </c>
      <c r="U231" s="10">
        <f t="shared" si="107"/>
        <v>0.38197424892703863</v>
      </c>
    </row>
    <row r="232" spans="1:21" ht="12.75">
      <c r="A232" t="s">
        <v>27</v>
      </c>
      <c r="S232" s="18"/>
      <c r="T232" s="10"/>
      <c r="U232" s="18"/>
    </row>
    <row r="233" spans="1:21" ht="12.75">
      <c r="A233" s="2" t="s">
        <v>0</v>
      </c>
      <c r="B233" s="3" t="s">
        <v>2</v>
      </c>
      <c r="C233" s="2" t="s">
        <v>3</v>
      </c>
      <c r="D233" s="3" t="s">
        <v>4</v>
      </c>
      <c r="E233" s="4" t="s">
        <v>5</v>
      </c>
      <c r="F233" s="3" t="s">
        <v>6</v>
      </c>
      <c r="G233" s="5" t="s">
        <v>7</v>
      </c>
      <c r="H233" s="2" t="s">
        <v>1</v>
      </c>
      <c r="I233" s="3" t="s">
        <v>8</v>
      </c>
      <c r="J233" s="4" t="s">
        <v>9</v>
      </c>
      <c r="K233" s="2" t="s">
        <v>10</v>
      </c>
      <c r="L233" s="3" t="s">
        <v>11</v>
      </c>
      <c r="M233" s="2" t="s">
        <v>12</v>
      </c>
      <c r="N233" s="3" t="s">
        <v>13</v>
      </c>
      <c r="O233" s="2" t="s">
        <v>14</v>
      </c>
      <c r="P233" s="3" t="s">
        <v>15</v>
      </c>
      <c r="Q233" s="2" t="s">
        <v>16</v>
      </c>
      <c r="R233" s="3" t="s">
        <v>17</v>
      </c>
      <c r="S233" s="16" t="s">
        <v>18</v>
      </c>
      <c r="T233" s="10" t="s">
        <v>19</v>
      </c>
      <c r="U233" s="17" t="s">
        <v>20</v>
      </c>
    </row>
    <row r="234" spans="1:21" ht="12.75">
      <c r="A234" t="s">
        <v>41</v>
      </c>
      <c r="B234" s="6">
        <v>3</v>
      </c>
      <c r="C234">
        <v>7</v>
      </c>
      <c r="D234" s="7"/>
      <c r="E234" s="8">
        <v>1</v>
      </c>
      <c r="F234" s="6"/>
      <c r="I234" s="6"/>
      <c r="J234" s="8">
        <f aca="true" t="shared" si="110" ref="J234:J264">+E234+G234+2*H234+3*I234</f>
        <v>1</v>
      </c>
      <c r="L234" s="6"/>
      <c r="M234">
        <v>2</v>
      </c>
      <c r="N234" s="6">
        <v>1</v>
      </c>
      <c r="P234" s="6"/>
      <c r="R234" s="6"/>
      <c r="S234" s="9">
        <f aca="true" t="shared" si="111" ref="S234:S264">+E234/C234</f>
        <v>0.14285714285714285</v>
      </c>
      <c r="T234" s="10">
        <f aca="true" t="shared" si="112" ref="T234:T264">+(E234+M234)/(C234+M234+Q234)</f>
        <v>0.3333333333333333</v>
      </c>
      <c r="U234" s="10">
        <f aca="true" t="shared" si="113" ref="U234:U264">+J234/C234</f>
        <v>0.14285714285714285</v>
      </c>
    </row>
    <row r="235" spans="1:21" ht="12.75">
      <c r="A235" t="s">
        <v>42</v>
      </c>
      <c r="B235" s="6">
        <v>4</v>
      </c>
      <c r="C235">
        <v>8</v>
      </c>
      <c r="D235" s="6">
        <v>1</v>
      </c>
      <c r="E235" s="8">
        <v>3</v>
      </c>
      <c r="F235" s="6"/>
      <c r="G235" s="1">
        <v>1</v>
      </c>
      <c r="I235" s="6"/>
      <c r="J235" s="8">
        <f t="shared" si="110"/>
        <v>4</v>
      </c>
      <c r="L235" s="6"/>
      <c r="M235">
        <v>2</v>
      </c>
      <c r="N235" s="6"/>
      <c r="O235">
        <v>1</v>
      </c>
      <c r="P235" s="6"/>
      <c r="R235" s="6">
        <v>1</v>
      </c>
      <c r="S235" s="13">
        <f t="shared" si="111"/>
        <v>0.375</v>
      </c>
      <c r="T235" s="10">
        <f t="shared" si="112"/>
        <v>0.5</v>
      </c>
      <c r="U235" s="10">
        <f t="shared" si="113"/>
        <v>0.5</v>
      </c>
    </row>
    <row r="236" spans="1:21" ht="12.75">
      <c r="A236" t="s">
        <v>43</v>
      </c>
      <c r="B236" s="6">
        <v>4</v>
      </c>
      <c r="C236">
        <v>14</v>
      </c>
      <c r="D236" s="6">
        <v>1</v>
      </c>
      <c r="E236" s="8">
        <v>4</v>
      </c>
      <c r="F236" s="6">
        <v>2</v>
      </c>
      <c r="I236" s="6"/>
      <c r="J236" s="8">
        <f t="shared" si="110"/>
        <v>4</v>
      </c>
      <c r="L236" s="6"/>
      <c r="M236">
        <v>1</v>
      </c>
      <c r="N236" s="6">
        <v>3</v>
      </c>
      <c r="O236">
        <v>1</v>
      </c>
      <c r="P236" s="6"/>
      <c r="R236" s="6"/>
      <c r="S236" s="13">
        <f t="shared" si="111"/>
        <v>0.2857142857142857</v>
      </c>
      <c r="T236" s="10">
        <f t="shared" si="112"/>
        <v>0.3333333333333333</v>
      </c>
      <c r="U236" s="10">
        <f t="shared" si="113"/>
        <v>0.2857142857142857</v>
      </c>
    </row>
    <row r="237" spans="1:21" ht="12.75">
      <c r="A237" t="s">
        <v>44</v>
      </c>
      <c r="B237" s="6">
        <v>3</v>
      </c>
      <c r="C237">
        <v>10</v>
      </c>
      <c r="D237" s="6">
        <v>3</v>
      </c>
      <c r="E237" s="8">
        <v>4</v>
      </c>
      <c r="F237" s="6">
        <v>2</v>
      </c>
      <c r="G237" s="1">
        <v>1</v>
      </c>
      <c r="I237" s="6">
        <v>1</v>
      </c>
      <c r="J237" s="8">
        <f t="shared" si="110"/>
        <v>8</v>
      </c>
      <c r="L237" s="6"/>
      <c r="M237">
        <v>1</v>
      </c>
      <c r="N237" s="6">
        <v>2</v>
      </c>
      <c r="P237" s="6"/>
      <c r="R237" s="6"/>
      <c r="S237" s="13">
        <f t="shared" si="111"/>
        <v>0.4</v>
      </c>
      <c r="T237" s="10">
        <f t="shared" si="112"/>
        <v>0.45454545454545453</v>
      </c>
      <c r="U237" s="10">
        <f t="shared" si="113"/>
        <v>0.8</v>
      </c>
    </row>
    <row r="238" spans="1:21" ht="12.75">
      <c r="A238" t="s">
        <v>45</v>
      </c>
      <c r="B238" s="6">
        <v>5</v>
      </c>
      <c r="C238">
        <v>14</v>
      </c>
      <c r="D238" s="6">
        <v>1</v>
      </c>
      <c r="E238" s="8">
        <v>3</v>
      </c>
      <c r="F238" s="6">
        <v>2</v>
      </c>
      <c r="G238" s="1">
        <v>1</v>
      </c>
      <c r="I238" s="6"/>
      <c r="J238" s="8">
        <f t="shared" si="110"/>
        <v>4</v>
      </c>
      <c r="L238" s="6"/>
      <c r="M238">
        <v>1</v>
      </c>
      <c r="N238" s="6">
        <v>4</v>
      </c>
      <c r="P238" s="6"/>
      <c r="R238" s="6"/>
      <c r="S238" s="13">
        <f t="shared" si="111"/>
        <v>0.21428571428571427</v>
      </c>
      <c r="T238" s="10">
        <f t="shared" si="112"/>
        <v>0.26666666666666666</v>
      </c>
      <c r="U238" s="10">
        <f t="shared" si="113"/>
        <v>0.2857142857142857</v>
      </c>
    </row>
    <row r="239" spans="1:21" ht="12.75">
      <c r="A239" t="s">
        <v>46</v>
      </c>
      <c r="B239" s="6">
        <v>4</v>
      </c>
      <c r="C239">
        <v>13</v>
      </c>
      <c r="D239" s="6">
        <v>3</v>
      </c>
      <c r="E239" s="8">
        <v>3</v>
      </c>
      <c r="F239" s="6">
        <v>1</v>
      </c>
      <c r="I239" s="6">
        <v>1</v>
      </c>
      <c r="J239" s="8">
        <f t="shared" si="110"/>
        <v>6</v>
      </c>
      <c r="L239" s="6"/>
      <c r="M239">
        <v>3</v>
      </c>
      <c r="N239" s="6">
        <v>6</v>
      </c>
      <c r="P239" s="6"/>
      <c r="R239" s="6"/>
      <c r="S239" s="13">
        <f t="shared" si="111"/>
        <v>0.23076923076923078</v>
      </c>
      <c r="T239" s="10">
        <f t="shared" si="112"/>
        <v>0.375</v>
      </c>
      <c r="U239" s="10">
        <f t="shared" si="113"/>
        <v>0.46153846153846156</v>
      </c>
    </row>
    <row r="240" spans="1:21" ht="12.75">
      <c r="A240" t="s">
        <v>48</v>
      </c>
      <c r="B240" s="6">
        <v>4</v>
      </c>
      <c r="C240">
        <v>13</v>
      </c>
      <c r="D240" s="6">
        <v>2</v>
      </c>
      <c r="E240" s="8">
        <v>1</v>
      </c>
      <c r="F240" s="6"/>
      <c r="I240" s="6"/>
      <c r="J240" s="8">
        <f t="shared" si="110"/>
        <v>1</v>
      </c>
      <c r="L240" s="6"/>
      <c r="N240" s="6">
        <v>6</v>
      </c>
      <c r="P240" s="6"/>
      <c r="R240" s="6"/>
      <c r="S240" s="13">
        <f t="shared" si="111"/>
        <v>0.07692307692307693</v>
      </c>
      <c r="T240" s="10">
        <f t="shared" si="112"/>
        <v>0.07692307692307693</v>
      </c>
      <c r="U240" s="10">
        <f t="shared" si="113"/>
        <v>0.07692307692307693</v>
      </c>
    </row>
    <row r="241" spans="1:21" ht="12.75">
      <c r="A241" t="s">
        <v>49</v>
      </c>
      <c r="B241" s="6">
        <v>4</v>
      </c>
      <c r="C241">
        <v>11</v>
      </c>
      <c r="D241" s="6">
        <v>1</v>
      </c>
      <c r="E241" s="8">
        <v>4</v>
      </c>
      <c r="F241" s="6">
        <v>3</v>
      </c>
      <c r="H241" s="21">
        <v>2</v>
      </c>
      <c r="I241" s="6"/>
      <c r="J241" s="8">
        <f t="shared" si="110"/>
        <v>8</v>
      </c>
      <c r="L241" s="6"/>
      <c r="M241">
        <v>3</v>
      </c>
      <c r="N241" s="6">
        <v>2</v>
      </c>
      <c r="O241">
        <v>2</v>
      </c>
      <c r="P241" s="6"/>
      <c r="R241" s="6"/>
      <c r="S241" s="13">
        <f t="shared" si="111"/>
        <v>0.36363636363636365</v>
      </c>
      <c r="T241" s="10">
        <f t="shared" si="112"/>
        <v>0.5</v>
      </c>
      <c r="U241" s="10">
        <f t="shared" si="113"/>
        <v>0.7272727272727273</v>
      </c>
    </row>
    <row r="242" spans="1:21" ht="12.75">
      <c r="A242" t="s">
        <v>42</v>
      </c>
      <c r="B242" s="6">
        <v>4</v>
      </c>
      <c r="C242">
        <v>17</v>
      </c>
      <c r="D242" s="6">
        <v>2</v>
      </c>
      <c r="E242" s="8">
        <v>5</v>
      </c>
      <c r="F242" s="6"/>
      <c r="I242" s="6"/>
      <c r="J242" s="8">
        <f t="shared" si="110"/>
        <v>5</v>
      </c>
      <c r="L242" s="6"/>
      <c r="M242">
        <v>1</v>
      </c>
      <c r="N242" s="6">
        <v>4</v>
      </c>
      <c r="O242">
        <v>2</v>
      </c>
      <c r="P242" s="6"/>
      <c r="R242" s="6">
        <v>1</v>
      </c>
      <c r="S242" s="13">
        <f t="shared" si="111"/>
        <v>0.29411764705882354</v>
      </c>
      <c r="T242" s="10">
        <f t="shared" si="112"/>
        <v>0.3333333333333333</v>
      </c>
      <c r="U242" s="10">
        <f t="shared" si="113"/>
        <v>0.29411764705882354</v>
      </c>
    </row>
    <row r="243" spans="1:21" ht="12.75">
      <c r="A243" t="s">
        <v>41</v>
      </c>
      <c r="B243" s="6">
        <v>4</v>
      </c>
      <c r="C243">
        <v>11</v>
      </c>
      <c r="D243" s="6">
        <v>2</v>
      </c>
      <c r="E243" s="8">
        <v>3</v>
      </c>
      <c r="F243" s="6">
        <v>1</v>
      </c>
      <c r="G243" s="1">
        <v>1</v>
      </c>
      <c r="I243" s="6"/>
      <c r="J243" s="8">
        <f t="shared" si="110"/>
        <v>4</v>
      </c>
      <c r="L243" s="6"/>
      <c r="M243">
        <v>3</v>
      </c>
      <c r="N243" s="6">
        <v>3</v>
      </c>
      <c r="O243">
        <v>1</v>
      </c>
      <c r="P243" s="6"/>
      <c r="R243" s="6"/>
      <c r="S243" s="13">
        <f t="shared" si="111"/>
        <v>0.2727272727272727</v>
      </c>
      <c r="T243" s="10">
        <f t="shared" si="112"/>
        <v>0.42857142857142855</v>
      </c>
      <c r="U243" s="10">
        <f t="shared" si="113"/>
        <v>0.36363636363636365</v>
      </c>
    </row>
    <row r="244" spans="1:21" ht="12.75">
      <c r="A244">
        <v>11</v>
      </c>
      <c r="B244" s="6"/>
      <c r="D244" s="6"/>
      <c r="E244" s="8"/>
      <c r="F244" s="6"/>
      <c r="I244" s="6"/>
      <c r="J244" s="8">
        <f t="shared" si="110"/>
        <v>0</v>
      </c>
      <c r="L244" s="6"/>
      <c r="N244" s="6"/>
      <c r="P244" s="6"/>
      <c r="R244" s="6"/>
      <c r="S244" s="13" t="e">
        <f t="shared" si="111"/>
        <v>#DIV/0!</v>
      </c>
      <c r="T244" s="10" t="e">
        <f t="shared" si="112"/>
        <v>#DIV/0!</v>
      </c>
      <c r="U244" s="10" t="e">
        <f t="shared" si="113"/>
        <v>#DIV/0!</v>
      </c>
    </row>
    <row r="245" spans="1:21" ht="12.75">
      <c r="A245">
        <v>12</v>
      </c>
      <c r="B245" s="6"/>
      <c r="D245" s="6"/>
      <c r="E245" s="8"/>
      <c r="F245" s="6"/>
      <c r="I245" s="6"/>
      <c r="J245" s="8">
        <f t="shared" si="110"/>
        <v>0</v>
      </c>
      <c r="L245" s="6"/>
      <c r="N245" s="6"/>
      <c r="P245" s="6"/>
      <c r="R245" s="6"/>
      <c r="S245" s="13" t="e">
        <f t="shared" si="111"/>
        <v>#DIV/0!</v>
      </c>
      <c r="T245" s="10" t="e">
        <f t="shared" si="112"/>
        <v>#DIV/0!</v>
      </c>
      <c r="U245" s="10" t="e">
        <f t="shared" si="113"/>
        <v>#DIV/0!</v>
      </c>
    </row>
    <row r="246" spans="1:21" ht="12.75">
      <c r="A246">
        <v>13</v>
      </c>
      <c r="B246" s="6"/>
      <c r="D246" s="6"/>
      <c r="E246" s="8"/>
      <c r="F246" s="6"/>
      <c r="I246" s="6"/>
      <c r="J246" s="8">
        <f t="shared" si="110"/>
        <v>0</v>
      </c>
      <c r="L246" s="6"/>
      <c r="N246" s="6"/>
      <c r="P246" s="6"/>
      <c r="R246" s="6"/>
      <c r="S246" s="13" t="e">
        <f t="shared" si="111"/>
        <v>#DIV/0!</v>
      </c>
      <c r="T246" s="10" t="e">
        <f t="shared" si="112"/>
        <v>#DIV/0!</v>
      </c>
      <c r="U246" s="10" t="e">
        <f t="shared" si="113"/>
        <v>#DIV/0!</v>
      </c>
    </row>
    <row r="247" spans="1:21" ht="12.75">
      <c r="A247">
        <v>14</v>
      </c>
      <c r="B247" s="6"/>
      <c r="D247" s="6"/>
      <c r="E247" s="8"/>
      <c r="F247" s="6"/>
      <c r="I247" s="6"/>
      <c r="J247" s="8">
        <f t="shared" si="110"/>
        <v>0</v>
      </c>
      <c r="L247" s="6"/>
      <c r="N247" s="6"/>
      <c r="P247" s="6"/>
      <c r="R247" s="6"/>
      <c r="S247" s="13" t="e">
        <f t="shared" si="111"/>
        <v>#DIV/0!</v>
      </c>
      <c r="T247" s="10" t="e">
        <f t="shared" si="112"/>
        <v>#DIV/0!</v>
      </c>
      <c r="U247" s="10" t="e">
        <f t="shared" si="113"/>
        <v>#DIV/0!</v>
      </c>
    </row>
    <row r="248" spans="1:21" ht="12.75">
      <c r="A248">
        <v>15</v>
      </c>
      <c r="B248" s="6"/>
      <c r="D248" s="6"/>
      <c r="E248" s="8"/>
      <c r="F248" s="6"/>
      <c r="I248" s="6"/>
      <c r="J248" s="8">
        <f t="shared" si="110"/>
        <v>0</v>
      </c>
      <c r="L248" s="6"/>
      <c r="N248" s="6"/>
      <c r="P248" s="6"/>
      <c r="R248" s="6"/>
      <c r="S248" s="13" t="e">
        <f t="shared" si="111"/>
        <v>#DIV/0!</v>
      </c>
      <c r="T248" s="10" t="e">
        <f t="shared" si="112"/>
        <v>#DIV/0!</v>
      </c>
      <c r="U248" s="10" t="e">
        <f t="shared" si="113"/>
        <v>#DIV/0!</v>
      </c>
    </row>
    <row r="249" spans="1:21" ht="12.75">
      <c r="A249">
        <v>16</v>
      </c>
      <c r="B249" s="6"/>
      <c r="D249" s="6"/>
      <c r="E249" s="8"/>
      <c r="F249" s="6"/>
      <c r="I249" s="6"/>
      <c r="J249" s="8">
        <f t="shared" si="110"/>
        <v>0</v>
      </c>
      <c r="L249" s="6"/>
      <c r="N249" s="6"/>
      <c r="P249" s="6"/>
      <c r="R249" s="6"/>
      <c r="S249" s="13" t="e">
        <f t="shared" si="111"/>
        <v>#DIV/0!</v>
      </c>
      <c r="T249" s="10" t="e">
        <f t="shared" si="112"/>
        <v>#DIV/0!</v>
      </c>
      <c r="U249" s="10" t="e">
        <f t="shared" si="113"/>
        <v>#DIV/0!</v>
      </c>
    </row>
    <row r="250" spans="1:21" ht="12.75">
      <c r="A250">
        <v>17</v>
      </c>
      <c r="B250" s="6"/>
      <c r="D250" s="6"/>
      <c r="E250" s="8"/>
      <c r="F250" s="6"/>
      <c r="I250" s="6"/>
      <c r="J250" s="8">
        <f t="shared" si="110"/>
        <v>0</v>
      </c>
      <c r="L250" s="6"/>
      <c r="N250" s="6"/>
      <c r="P250" s="6"/>
      <c r="R250" s="6"/>
      <c r="S250" s="13" t="e">
        <f t="shared" si="111"/>
        <v>#DIV/0!</v>
      </c>
      <c r="T250" s="10" t="e">
        <f t="shared" si="112"/>
        <v>#DIV/0!</v>
      </c>
      <c r="U250" s="10" t="e">
        <f t="shared" si="113"/>
        <v>#DIV/0!</v>
      </c>
    </row>
    <row r="251" spans="1:21" ht="12.75">
      <c r="A251">
        <v>18</v>
      </c>
      <c r="B251" s="6"/>
      <c r="D251" s="6"/>
      <c r="E251" s="8"/>
      <c r="F251" s="6"/>
      <c r="I251" s="6"/>
      <c r="J251" s="8">
        <f t="shared" si="110"/>
        <v>0</v>
      </c>
      <c r="L251" s="6"/>
      <c r="N251" s="6"/>
      <c r="P251" s="6"/>
      <c r="R251" s="6"/>
      <c r="S251" s="13" t="e">
        <f t="shared" si="111"/>
        <v>#DIV/0!</v>
      </c>
      <c r="T251" s="10" t="e">
        <f t="shared" si="112"/>
        <v>#DIV/0!</v>
      </c>
      <c r="U251" s="10" t="e">
        <f t="shared" si="113"/>
        <v>#DIV/0!</v>
      </c>
    </row>
    <row r="252" spans="1:21" ht="12.75">
      <c r="A252">
        <v>19</v>
      </c>
      <c r="B252" s="6"/>
      <c r="D252" s="6"/>
      <c r="E252" s="8"/>
      <c r="F252" s="6"/>
      <c r="I252" s="6"/>
      <c r="J252" s="8">
        <f t="shared" si="110"/>
        <v>0</v>
      </c>
      <c r="L252" s="6"/>
      <c r="N252" s="6"/>
      <c r="P252" s="6"/>
      <c r="R252" s="6"/>
      <c r="S252" s="13" t="e">
        <f t="shared" si="111"/>
        <v>#DIV/0!</v>
      </c>
      <c r="T252" s="10" t="e">
        <f t="shared" si="112"/>
        <v>#DIV/0!</v>
      </c>
      <c r="U252" s="10" t="e">
        <f t="shared" si="113"/>
        <v>#DIV/0!</v>
      </c>
    </row>
    <row r="253" spans="1:21" ht="12.75">
      <c r="A253">
        <v>20</v>
      </c>
      <c r="B253" s="6"/>
      <c r="D253" s="6"/>
      <c r="E253" s="8"/>
      <c r="F253" s="6"/>
      <c r="I253" s="6"/>
      <c r="J253" s="8">
        <f t="shared" si="110"/>
        <v>0</v>
      </c>
      <c r="L253" s="6"/>
      <c r="N253" s="6"/>
      <c r="P253" s="6"/>
      <c r="R253" s="6"/>
      <c r="S253" s="13" t="e">
        <f t="shared" si="111"/>
        <v>#DIV/0!</v>
      </c>
      <c r="T253" s="10" t="e">
        <f t="shared" si="112"/>
        <v>#DIV/0!</v>
      </c>
      <c r="U253" s="10" t="e">
        <f t="shared" si="113"/>
        <v>#DIV/0!</v>
      </c>
    </row>
    <row r="254" spans="1:21" ht="12.75">
      <c r="A254">
        <v>21</v>
      </c>
      <c r="B254" s="6"/>
      <c r="D254" s="6"/>
      <c r="E254" s="8"/>
      <c r="F254" s="6"/>
      <c r="I254" s="6"/>
      <c r="J254" s="8">
        <f t="shared" si="110"/>
        <v>0</v>
      </c>
      <c r="L254" s="6"/>
      <c r="N254" s="6"/>
      <c r="P254" s="6"/>
      <c r="R254" s="6"/>
      <c r="S254" s="13" t="e">
        <f t="shared" si="111"/>
        <v>#DIV/0!</v>
      </c>
      <c r="T254" s="10" t="e">
        <f t="shared" si="112"/>
        <v>#DIV/0!</v>
      </c>
      <c r="U254" s="10" t="e">
        <f t="shared" si="113"/>
        <v>#DIV/0!</v>
      </c>
    </row>
    <row r="255" spans="1:21" ht="12.75">
      <c r="A255">
        <v>22</v>
      </c>
      <c r="B255" s="6"/>
      <c r="D255" s="6"/>
      <c r="E255" s="8"/>
      <c r="F255" s="6"/>
      <c r="I255" s="6"/>
      <c r="J255" s="8">
        <f t="shared" si="110"/>
        <v>0</v>
      </c>
      <c r="L255" s="6"/>
      <c r="N255" s="6"/>
      <c r="P255" s="6"/>
      <c r="R255" s="6"/>
      <c r="S255" s="13" t="e">
        <f t="shared" si="111"/>
        <v>#DIV/0!</v>
      </c>
      <c r="T255" s="10" t="e">
        <f t="shared" si="112"/>
        <v>#DIV/0!</v>
      </c>
      <c r="U255" s="10" t="e">
        <f t="shared" si="113"/>
        <v>#DIV/0!</v>
      </c>
    </row>
    <row r="256" spans="1:21" ht="12.75">
      <c r="A256">
        <v>23</v>
      </c>
      <c r="B256" s="6"/>
      <c r="D256" s="6"/>
      <c r="E256" s="8"/>
      <c r="F256" s="6"/>
      <c r="I256" s="6"/>
      <c r="J256" s="8">
        <f t="shared" si="110"/>
        <v>0</v>
      </c>
      <c r="L256" s="6"/>
      <c r="N256" s="6"/>
      <c r="P256" s="6"/>
      <c r="R256" s="6"/>
      <c r="S256" s="13" t="e">
        <f t="shared" si="111"/>
        <v>#DIV/0!</v>
      </c>
      <c r="T256" s="10" t="e">
        <f t="shared" si="112"/>
        <v>#DIV/0!</v>
      </c>
      <c r="U256" s="10" t="e">
        <f t="shared" si="113"/>
        <v>#DIV/0!</v>
      </c>
    </row>
    <row r="257" spans="1:21" ht="12.75">
      <c r="A257" t="s">
        <v>46</v>
      </c>
      <c r="B257" s="6">
        <v>1</v>
      </c>
      <c r="C257">
        <v>3</v>
      </c>
      <c r="D257" s="6"/>
      <c r="E257" s="8">
        <v>1</v>
      </c>
      <c r="F257" s="6">
        <v>1</v>
      </c>
      <c r="I257" s="6"/>
      <c r="J257" s="8">
        <f t="shared" si="110"/>
        <v>1</v>
      </c>
      <c r="L257" s="6"/>
      <c r="N257" s="6">
        <v>2</v>
      </c>
      <c r="P257" s="6"/>
      <c r="R257" s="6"/>
      <c r="S257" s="13">
        <f t="shared" si="111"/>
        <v>0.3333333333333333</v>
      </c>
      <c r="T257" s="10">
        <f t="shared" si="112"/>
        <v>0.3333333333333333</v>
      </c>
      <c r="U257" s="10">
        <f t="shared" si="113"/>
        <v>0.3333333333333333</v>
      </c>
    </row>
    <row r="258" spans="1:21" ht="12.75">
      <c r="A258">
        <v>25</v>
      </c>
      <c r="B258" s="6"/>
      <c r="D258" s="6"/>
      <c r="E258" s="8"/>
      <c r="F258" s="6"/>
      <c r="I258" s="6"/>
      <c r="J258" s="8">
        <f t="shared" si="110"/>
        <v>0</v>
      </c>
      <c r="L258" s="6"/>
      <c r="N258" s="6"/>
      <c r="P258" s="6"/>
      <c r="R258" s="6"/>
      <c r="S258" s="13" t="e">
        <f t="shared" si="111"/>
        <v>#DIV/0!</v>
      </c>
      <c r="T258" s="10" t="e">
        <f t="shared" si="112"/>
        <v>#DIV/0!</v>
      </c>
      <c r="U258" s="10" t="e">
        <f t="shared" si="113"/>
        <v>#DIV/0!</v>
      </c>
    </row>
    <row r="259" spans="1:21" ht="12.75">
      <c r="A259" t="s">
        <v>45</v>
      </c>
      <c r="B259" s="6">
        <v>1</v>
      </c>
      <c r="C259">
        <v>3</v>
      </c>
      <c r="D259" s="6">
        <v>0</v>
      </c>
      <c r="E259" s="8">
        <v>1</v>
      </c>
      <c r="F259" s="6"/>
      <c r="I259" s="6"/>
      <c r="J259" s="8">
        <f t="shared" si="110"/>
        <v>1</v>
      </c>
      <c r="L259" s="6"/>
      <c r="M259">
        <v>1</v>
      </c>
      <c r="N259" s="6">
        <v>1</v>
      </c>
      <c r="P259" s="6"/>
      <c r="R259" s="6"/>
      <c r="S259" s="13">
        <f t="shared" si="111"/>
        <v>0.3333333333333333</v>
      </c>
      <c r="T259" s="10">
        <f t="shared" si="112"/>
        <v>0.5</v>
      </c>
      <c r="U259" s="10">
        <f t="shared" si="113"/>
        <v>0.3333333333333333</v>
      </c>
    </row>
    <row r="260" spans="1:21" ht="12.75">
      <c r="A260" t="s">
        <v>48</v>
      </c>
      <c r="B260" s="6">
        <v>2</v>
      </c>
      <c r="C260">
        <v>2</v>
      </c>
      <c r="D260" s="6"/>
      <c r="E260" s="8"/>
      <c r="F260" s="6"/>
      <c r="I260" s="6"/>
      <c r="J260" s="8">
        <f t="shared" si="110"/>
        <v>0</v>
      </c>
      <c r="L260" s="6"/>
      <c r="N260" s="6"/>
      <c r="P260" s="6"/>
      <c r="R260" s="6"/>
      <c r="S260" s="13">
        <f t="shared" si="111"/>
        <v>0</v>
      </c>
      <c r="T260" s="10">
        <f t="shared" si="112"/>
        <v>0</v>
      </c>
      <c r="U260" s="10">
        <f t="shared" si="113"/>
        <v>0</v>
      </c>
    </row>
    <row r="261" spans="1:21" ht="12.75">
      <c r="A261">
        <v>28</v>
      </c>
      <c r="B261" s="6"/>
      <c r="D261" s="6"/>
      <c r="E261" s="8"/>
      <c r="F261" s="6"/>
      <c r="I261" s="6"/>
      <c r="J261" s="8">
        <f t="shared" si="110"/>
        <v>0</v>
      </c>
      <c r="L261" s="6"/>
      <c r="N261" s="6"/>
      <c r="P261" s="6"/>
      <c r="R261" s="6"/>
      <c r="S261" s="13" t="e">
        <f t="shared" si="111"/>
        <v>#DIV/0!</v>
      </c>
      <c r="T261" s="10" t="e">
        <f t="shared" si="112"/>
        <v>#DIV/0!</v>
      </c>
      <c r="U261" s="10" t="e">
        <f t="shared" si="113"/>
        <v>#DIV/0!</v>
      </c>
    </row>
    <row r="262" spans="1:21" ht="12.75">
      <c r="A262">
        <v>29</v>
      </c>
      <c r="B262" s="6"/>
      <c r="D262" s="6"/>
      <c r="E262" s="8"/>
      <c r="F262" s="6"/>
      <c r="I262" s="6"/>
      <c r="J262" s="8">
        <f t="shared" si="110"/>
        <v>0</v>
      </c>
      <c r="L262" s="6"/>
      <c r="N262" s="6"/>
      <c r="P262" s="6"/>
      <c r="R262" s="6"/>
      <c r="S262" s="13" t="e">
        <f t="shared" si="111"/>
        <v>#DIV/0!</v>
      </c>
      <c r="T262" s="10" t="e">
        <f t="shared" si="112"/>
        <v>#DIV/0!</v>
      </c>
      <c r="U262" s="10" t="e">
        <f t="shared" si="113"/>
        <v>#DIV/0!</v>
      </c>
    </row>
    <row r="263" spans="1:21" ht="12.75">
      <c r="A263" s="2">
        <v>30</v>
      </c>
      <c r="B263" s="3"/>
      <c r="C263" s="2"/>
      <c r="D263" s="3"/>
      <c r="E263" s="4"/>
      <c r="F263" s="3"/>
      <c r="G263" s="5"/>
      <c r="H263" s="2"/>
      <c r="I263" s="3"/>
      <c r="J263" s="4">
        <f t="shared" si="110"/>
        <v>0</v>
      </c>
      <c r="K263" s="2"/>
      <c r="L263" s="3"/>
      <c r="M263" s="2"/>
      <c r="N263" s="3"/>
      <c r="O263" s="2"/>
      <c r="P263" s="3"/>
      <c r="Q263" s="2"/>
      <c r="R263" s="3"/>
      <c r="S263" s="16" t="e">
        <f t="shared" si="111"/>
        <v>#DIV/0!</v>
      </c>
      <c r="T263" s="10" t="e">
        <f t="shared" si="112"/>
        <v>#DIV/0!</v>
      </c>
      <c r="U263" s="17" t="e">
        <f t="shared" si="113"/>
        <v>#DIV/0!</v>
      </c>
    </row>
    <row r="264" spans="2:21" ht="12.75">
      <c r="B264" s="6">
        <f aca="true" t="shared" si="114" ref="B264:I264">SUM(B234:B263)</f>
        <v>43</v>
      </c>
      <c r="C264">
        <f t="shared" si="114"/>
        <v>126</v>
      </c>
      <c r="D264" s="6">
        <f t="shared" si="114"/>
        <v>16</v>
      </c>
      <c r="E264" s="8">
        <f t="shared" si="114"/>
        <v>33</v>
      </c>
      <c r="F264" s="6">
        <f t="shared" si="114"/>
        <v>12</v>
      </c>
      <c r="G264" s="1">
        <f t="shared" si="114"/>
        <v>4</v>
      </c>
      <c r="H264">
        <f t="shared" si="114"/>
        <v>2</v>
      </c>
      <c r="I264" s="6">
        <f t="shared" si="114"/>
        <v>2</v>
      </c>
      <c r="J264" s="8">
        <f t="shared" si="110"/>
        <v>47</v>
      </c>
      <c r="K264">
        <f aca="true" t="shared" si="115" ref="K264:R264">SUM(K234:K263)</f>
        <v>0</v>
      </c>
      <c r="L264" s="6">
        <f t="shared" si="115"/>
        <v>0</v>
      </c>
      <c r="M264">
        <f t="shared" si="115"/>
        <v>18</v>
      </c>
      <c r="N264" s="6">
        <f t="shared" si="115"/>
        <v>34</v>
      </c>
      <c r="O264">
        <f t="shared" si="115"/>
        <v>7</v>
      </c>
      <c r="P264" s="6">
        <f t="shared" si="115"/>
        <v>0</v>
      </c>
      <c r="Q264">
        <f t="shared" si="115"/>
        <v>0</v>
      </c>
      <c r="R264" s="6">
        <f t="shared" si="115"/>
        <v>2</v>
      </c>
      <c r="S264" s="13">
        <f t="shared" si="111"/>
        <v>0.2619047619047619</v>
      </c>
      <c r="T264" s="10">
        <f t="shared" si="112"/>
        <v>0.3541666666666667</v>
      </c>
      <c r="U264" s="10">
        <f t="shared" si="113"/>
        <v>0.373015873015873</v>
      </c>
    </row>
    <row r="265" spans="1:21" ht="12.75">
      <c r="A265" t="s">
        <v>28</v>
      </c>
      <c r="S265" s="18"/>
      <c r="T265" s="10"/>
      <c r="U265" s="18"/>
    </row>
    <row r="266" spans="1:21" ht="12.75">
      <c r="A266" s="2" t="s">
        <v>0</v>
      </c>
      <c r="B266" s="3" t="s">
        <v>2</v>
      </c>
      <c r="C266" s="2" t="s">
        <v>3</v>
      </c>
      <c r="D266" s="3" t="s">
        <v>4</v>
      </c>
      <c r="E266" s="4" t="s">
        <v>5</v>
      </c>
      <c r="F266" s="3" t="s">
        <v>6</v>
      </c>
      <c r="G266" s="5" t="s">
        <v>7</v>
      </c>
      <c r="H266" s="2" t="s">
        <v>1</v>
      </c>
      <c r="I266" s="3" t="s">
        <v>8</v>
      </c>
      <c r="J266" s="4" t="s">
        <v>9</v>
      </c>
      <c r="K266" s="2" t="s">
        <v>10</v>
      </c>
      <c r="L266" s="3" t="s">
        <v>11</v>
      </c>
      <c r="M266" s="2" t="s">
        <v>12</v>
      </c>
      <c r="N266" s="3" t="s">
        <v>13</v>
      </c>
      <c r="O266" s="2" t="s">
        <v>14</v>
      </c>
      <c r="P266" s="3" t="s">
        <v>15</v>
      </c>
      <c r="Q266" s="2" t="s">
        <v>16</v>
      </c>
      <c r="R266" s="3" t="s">
        <v>17</v>
      </c>
      <c r="S266" s="16" t="s">
        <v>18</v>
      </c>
      <c r="T266" s="10" t="s">
        <v>19</v>
      </c>
      <c r="U266" s="17" t="s">
        <v>20</v>
      </c>
    </row>
    <row r="267" spans="1:21" ht="12.75">
      <c r="A267" t="s">
        <v>41</v>
      </c>
      <c r="B267" s="6">
        <v>2</v>
      </c>
      <c r="C267">
        <v>5</v>
      </c>
      <c r="D267" s="7">
        <v>1</v>
      </c>
      <c r="E267" s="8">
        <v>1</v>
      </c>
      <c r="F267" s="6">
        <v>1</v>
      </c>
      <c r="I267" s="6"/>
      <c r="J267" s="8">
        <f aca="true" t="shared" si="116" ref="J267:J297">+E267+G267+2*H267+3*I267</f>
        <v>1</v>
      </c>
      <c r="L267" s="6"/>
      <c r="N267" s="6">
        <v>1</v>
      </c>
      <c r="P267" s="6"/>
      <c r="R267" s="6"/>
      <c r="S267" s="9">
        <f aca="true" t="shared" si="117" ref="S267:S297">+E267/C267</f>
        <v>0.2</v>
      </c>
      <c r="T267" s="10">
        <f aca="true" t="shared" si="118" ref="T267:T297">+(E267+M267)/(C267+M267+Q267)</f>
        <v>0.2</v>
      </c>
      <c r="U267" s="10">
        <f aca="true" t="shared" si="119" ref="U267:U297">+J267/C267</f>
        <v>0.2</v>
      </c>
    </row>
    <row r="268" spans="1:21" ht="12.75">
      <c r="A268" t="s">
        <v>42</v>
      </c>
      <c r="B268" s="6">
        <v>1</v>
      </c>
      <c r="C268">
        <v>2</v>
      </c>
      <c r="D268" s="6"/>
      <c r="E268" s="8">
        <v>2</v>
      </c>
      <c r="F268" s="6">
        <v>1</v>
      </c>
      <c r="I268" s="6"/>
      <c r="J268" s="8">
        <f t="shared" si="116"/>
        <v>2</v>
      </c>
      <c r="L268" s="6"/>
      <c r="M268">
        <v>1</v>
      </c>
      <c r="N268" s="6"/>
      <c r="P268" s="6"/>
      <c r="R268" s="6"/>
      <c r="S268" s="13">
        <f t="shared" si="117"/>
        <v>1</v>
      </c>
      <c r="T268" s="10">
        <f t="shared" si="118"/>
        <v>1</v>
      </c>
      <c r="U268" s="10">
        <f t="shared" si="119"/>
        <v>1</v>
      </c>
    </row>
    <row r="269" spans="1:21" ht="12.75">
      <c r="A269" t="s">
        <v>43</v>
      </c>
      <c r="B269" s="6">
        <v>1</v>
      </c>
      <c r="C269">
        <v>3</v>
      </c>
      <c r="D269" s="6"/>
      <c r="E269" s="8"/>
      <c r="F269" s="6"/>
      <c r="I269" s="6"/>
      <c r="J269" s="8">
        <f t="shared" si="116"/>
        <v>0</v>
      </c>
      <c r="L269" s="6"/>
      <c r="N269" s="6">
        <v>2</v>
      </c>
      <c r="P269" s="6"/>
      <c r="R269" s="6"/>
      <c r="S269" s="13">
        <f t="shared" si="117"/>
        <v>0</v>
      </c>
      <c r="T269" s="10">
        <f t="shared" si="118"/>
        <v>0</v>
      </c>
      <c r="U269" s="10">
        <f t="shared" si="119"/>
        <v>0</v>
      </c>
    </row>
    <row r="270" spans="1:21" ht="12.75">
      <c r="A270" t="s">
        <v>44</v>
      </c>
      <c r="B270" s="6">
        <v>2</v>
      </c>
      <c r="C270">
        <v>6</v>
      </c>
      <c r="D270" s="6">
        <v>1</v>
      </c>
      <c r="E270" s="8">
        <v>1</v>
      </c>
      <c r="F270" s="6">
        <v>1</v>
      </c>
      <c r="I270" s="6"/>
      <c r="J270" s="8">
        <f t="shared" si="116"/>
        <v>1</v>
      </c>
      <c r="L270" s="6"/>
      <c r="N270" s="6">
        <v>1</v>
      </c>
      <c r="P270" s="6"/>
      <c r="R270" s="6">
        <v>1</v>
      </c>
      <c r="S270" s="13">
        <f t="shared" si="117"/>
        <v>0.16666666666666666</v>
      </c>
      <c r="T270" s="10">
        <f t="shared" si="118"/>
        <v>0.16666666666666666</v>
      </c>
      <c r="U270" s="10">
        <f t="shared" si="119"/>
        <v>0.16666666666666666</v>
      </c>
    </row>
    <row r="271" spans="1:21" ht="12.75">
      <c r="A271" t="s">
        <v>45</v>
      </c>
      <c r="B271" s="6">
        <v>2</v>
      </c>
      <c r="C271">
        <v>8</v>
      </c>
      <c r="D271" s="6"/>
      <c r="E271" s="8"/>
      <c r="F271" s="6"/>
      <c r="I271" s="6"/>
      <c r="J271" s="8">
        <f t="shared" si="116"/>
        <v>0</v>
      </c>
      <c r="L271" s="6"/>
      <c r="M271">
        <v>1</v>
      </c>
      <c r="N271" s="6">
        <v>2</v>
      </c>
      <c r="P271" s="6"/>
      <c r="R271" s="6"/>
      <c r="S271" s="13">
        <f t="shared" si="117"/>
        <v>0</v>
      </c>
      <c r="T271" s="10">
        <f t="shared" si="118"/>
        <v>0.1111111111111111</v>
      </c>
      <c r="U271" s="10">
        <f t="shared" si="119"/>
        <v>0</v>
      </c>
    </row>
    <row r="272" spans="1:21" ht="12.75">
      <c r="A272" t="s">
        <v>46</v>
      </c>
      <c r="B272" s="6">
        <v>3</v>
      </c>
      <c r="C272">
        <v>7</v>
      </c>
      <c r="D272" s="6"/>
      <c r="E272" s="8"/>
      <c r="F272" s="6"/>
      <c r="I272" s="6"/>
      <c r="J272" s="8">
        <f t="shared" si="116"/>
        <v>0</v>
      </c>
      <c r="L272" s="6"/>
      <c r="N272" s="6">
        <v>1</v>
      </c>
      <c r="O272">
        <v>1</v>
      </c>
      <c r="P272" s="6"/>
      <c r="R272" s="6"/>
      <c r="S272" s="13">
        <f t="shared" si="117"/>
        <v>0</v>
      </c>
      <c r="T272" s="10">
        <f t="shared" si="118"/>
        <v>0</v>
      </c>
      <c r="U272" s="10">
        <f t="shared" si="119"/>
        <v>0</v>
      </c>
    </row>
    <row r="273" spans="1:21" ht="12.75">
      <c r="A273" t="s">
        <v>48</v>
      </c>
      <c r="B273" s="6">
        <v>3</v>
      </c>
      <c r="C273">
        <v>4</v>
      </c>
      <c r="D273" s="6"/>
      <c r="E273" s="8">
        <v>2</v>
      </c>
      <c r="F273" s="6"/>
      <c r="I273" s="6"/>
      <c r="J273" s="8">
        <f t="shared" si="116"/>
        <v>2</v>
      </c>
      <c r="L273" s="6"/>
      <c r="M273">
        <v>1</v>
      </c>
      <c r="N273" s="6"/>
      <c r="P273" s="6"/>
      <c r="R273" s="6"/>
      <c r="S273" s="13">
        <f t="shared" si="117"/>
        <v>0.5</v>
      </c>
      <c r="T273" s="10">
        <f t="shared" si="118"/>
        <v>0.6</v>
      </c>
      <c r="U273" s="10">
        <f t="shared" si="119"/>
        <v>0.5</v>
      </c>
    </row>
    <row r="274" spans="1:21" ht="12.75">
      <c r="A274" t="s">
        <v>49</v>
      </c>
      <c r="B274" s="6">
        <v>1</v>
      </c>
      <c r="C274">
        <v>3</v>
      </c>
      <c r="D274" s="6"/>
      <c r="E274" s="8"/>
      <c r="F274" s="6"/>
      <c r="I274" s="6"/>
      <c r="J274" s="8">
        <f t="shared" si="116"/>
        <v>0</v>
      </c>
      <c r="L274" s="6"/>
      <c r="N274" s="6"/>
      <c r="P274" s="6"/>
      <c r="R274" s="6"/>
      <c r="S274" s="13">
        <f t="shared" si="117"/>
        <v>0</v>
      </c>
      <c r="T274" s="10">
        <f t="shared" si="118"/>
        <v>0</v>
      </c>
      <c r="U274" s="10">
        <f t="shared" si="119"/>
        <v>0</v>
      </c>
    </row>
    <row r="275" spans="1:21" ht="12.75">
      <c r="A275" t="s">
        <v>42</v>
      </c>
      <c r="B275" s="6">
        <v>2</v>
      </c>
      <c r="C275">
        <v>4</v>
      </c>
      <c r="D275" s="6"/>
      <c r="E275" s="8"/>
      <c r="F275" s="6"/>
      <c r="I275" s="6"/>
      <c r="J275" s="8">
        <f t="shared" si="116"/>
        <v>0</v>
      </c>
      <c r="L275" s="6"/>
      <c r="N275" s="6">
        <v>2</v>
      </c>
      <c r="P275" s="6"/>
      <c r="R275" s="6"/>
      <c r="S275" s="13">
        <f t="shared" si="117"/>
        <v>0</v>
      </c>
      <c r="T275" s="10">
        <f t="shared" si="118"/>
        <v>0</v>
      </c>
      <c r="U275" s="10">
        <f t="shared" si="119"/>
        <v>0</v>
      </c>
    </row>
    <row r="276" spans="1:21" ht="12.75">
      <c r="A276" t="s">
        <v>41</v>
      </c>
      <c r="B276" s="6">
        <v>2</v>
      </c>
      <c r="C276">
        <v>6</v>
      </c>
      <c r="D276" s="6">
        <v>3</v>
      </c>
      <c r="E276" s="8">
        <v>4</v>
      </c>
      <c r="F276" s="6">
        <v>4</v>
      </c>
      <c r="I276" s="6">
        <v>2</v>
      </c>
      <c r="J276" s="8">
        <f t="shared" si="116"/>
        <v>10</v>
      </c>
      <c r="L276" s="6"/>
      <c r="M276">
        <v>1</v>
      </c>
      <c r="N276" s="6"/>
      <c r="P276" s="6"/>
      <c r="R276" s="6">
        <v>2</v>
      </c>
      <c r="S276" s="13">
        <f t="shared" si="117"/>
        <v>0.6666666666666666</v>
      </c>
      <c r="T276" s="10">
        <f t="shared" si="118"/>
        <v>0.7142857142857143</v>
      </c>
      <c r="U276" s="10">
        <f t="shared" si="119"/>
        <v>1.6666666666666667</v>
      </c>
    </row>
    <row r="277" spans="1:21" ht="12.75">
      <c r="A277">
        <v>11</v>
      </c>
      <c r="B277" s="6"/>
      <c r="D277" s="6"/>
      <c r="E277" s="8"/>
      <c r="F277" s="6"/>
      <c r="I277" s="6"/>
      <c r="J277" s="8">
        <f t="shared" si="116"/>
        <v>0</v>
      </c>
      <c r="L277" s="6"/>
      <c r="N277" s="6"/>
      <c r="P277" s="6"/>
      <c r="R277" s="6"/>
      <c r="S277" s="13" t="e">
        <f t="shared" si="117"/>
        <v>#DIV/0!</v>
      </c>
      <c r="T277" s="10" t="e">
        <f t="shared" si="118"/>
        <v>#DIV/0!</v>
      </c>
      <c r="U277" s="10" t="e">
        <f t="shared" si="119"/>
        <v>#DIV/0!</v>
      </c>
    </row>
    <row r="278" spans="1:21" ht="12.75">
      <c r="A278" t="s">
        <v>51</v>
      </c>
      <c r="B278" s="6">
        <v>3</v>
      </c>
      <c r="C278">
        <v>6</v>
      </c>
      <c r="D278" s="6"/>
      <c r="E278" s="8"/>
      <c r="F278" s="6">
        <v>1</v>
      </c>
      <c r="I278" s="6"/>
      <c r="J278" s="8">
        <f t="shared" si="116"/>
        <v>0</v>
      </c>
      <c r="L278" s="6"/>
      <c r="N278" s="6">
        <v>1</v>
      </c>
      <c r="O278">
        <v>1</v>
      </c>
      <c r="P278" s="6"/>
      <c r="R278" s="6">
        <v>1</v>
      </c>
      <c r="S278" s="13">
        <f t="shared" si="117"/>
        <v>0</v>
      </c>
      <c r="T278" s="10">
        <f t="shared" si="118"/>
        <v>0</v>
      </c>
      <c r="U278" s="10">
        <f t="shared" si="119"/>
        <v>0</v>
      </c>
    </row>
    <row r="279" spans="1:21" ht="12.75">
      <c r="A279" t="s">
        <v>45</v>
      </c>
      <c r="B279" s="6">
        <v>4</v>
      </c>
      <c r="C279">
        <v>8</v>
      </c>
      <c r="D279" s="6">
        <v>1</v>
      </c>
      <c r="E279" s="8">
        <v>2</v>
      </c>
      <c r="F279" s="6"/>
      <c r="I279" s="6"/>
      <c r="J279" s="8">
        <f t="shared" si="116"/>
        <v>2</v>
      </c>
      <c r="L279" s="6"/>
      <c r="M279">
        <v>1</v>
      </c>
      <c r="N279" s="6">
        <v>1</v>
      </c>
      <c r="O279">
        <v>1</v>
      </c>
      <c r="P279" s="6"/>
      <c r="R279" s="6"/>
      <c r="S279" s="13">
        <f t="shared" si="117"/>
        <v>0.25</v>
      </c>
      <c r="T279" s="10">
        <f t="shared" si="118"/>
        <v>0.3333333333333333</v>
      </c>
      <c r="U279" s="10">
        <f t="shared" si="119"/>
        <v>0.25</v>
      </c>
    </row>
    <row r="280" spans="1:21" ht="12.75">
      <c r="A280" t="s">
        <v>44</v>
      </c>
      <c r="B280" s="6">
        <v>1</v>
      </c>
      <c r="C280">
        <v>1</v>
      </c>
      <c r="D280" s="6"/>
      <c r="E280" s="8"/>
      <c r="F280" s="6"/>
      <c r="I280" s="6"/>
      <c r="J280" s="8">
        <f aca="true" t="shared" si="120" ref="J280:J286">+E280+G280+2*H280+3*I280</f>
        <v>0</v>
      </c>
      <c r="L280" s="6"/>
      <c r="N280" s="6"/>
      <c r="P280" s="6"/>
      <c r="R280" s="6">
        <v>1</v>
      </c>
      <c r="S280" s="13">
        <f aca="true" t="shared" si="121" ref="S280:S286">+E280/C280</f>
        <v>0</v>
      </c>
      <c r="T280" s="10">
        <f aca="true" t="shared" si="122" ref="T280:T286">+(E280+M280)/(C280+M280+Q280)</f>
        <v>0</v>
      </c>
      <c r="U280" s="10">
        <f aca="true" t="shared" si="123" ref="U280:U286">+J280/C280</f>
        <v>0</v>
      </c>
    </row>
    <row r="281" spans="1:21" ht="12.75">
      <c r="A281" t="s">
        <v>51</v>
      </c>
      <c r="B281" s="6">
        <v>1</v>
      </c>
      <c r="C281">
        <v>2</v>
      </c>
      <c r="D281" s="6"/>
      <c r="E281" s="8"/>
      <c r="F281" s="6"/>
      <c r="I281" s="6"/>
      <c r="J281" s="8">
        <f t="shared" si="120"/>
        <v>0</v>
      </c>
      <c r="L281" s="6"/>
      <c r="N281" s="6">
        <v>1</v>
      </c>
      <c r="P281" s="6"/>
      <c r="R281" s="6"/>
      <c r="S281" s="13">
        <f t="shared" si="121"/>
        <v>0</v>
      </c>
      <c r="T281" s="10">
        <f t="shared" si="122"/>
        <v>0</v>
      </c>
      <c r="U281" s="10">
        <f t="shared" si="123"/>
        <v>0</v>
      </c>
    </row>
    <row r="282" spans="1:21" ht="12.75">
      <c r="A282" t="s">
        <v>48</v>
      </c>
      <c r="B282" s="6">
        <v>1</v>
      </c>
      <c r="C282">
        <v>3</v>
      </c>
      <c r="D282" s="6"/>
      <c r="E282" s="8"/>
      <c r="F282" s="6"/>
      <c r="I282" s="6"/>
      <c r="J282" s="8">
        <f t="shared" si="120"/>
        <v>0</v>
      </c>
      <c r="L282" s="6"/>
      <c r="N282" s="6"/>
      <c r="P282" s="6"/>
      <c r="R282" s="6"/>
      <c r="S282" s="13">
        <f t="shared" si="121"/>
        <v>0</v>
      </c>
      <c r="T282" s="10">
        <f t="shared" si="122"/>
        <v>0</v>
      </c>
      <c r="U282" s="10">
        <f t="shared" si="123"/>
        <v>0</v>
      </c>
    </row>
    <row r="283" spans="1:21" ht="12.75">
      <c r="A283" t="s">
        <v>46</v>
      </c>
      <c r="B283" s="6">
        <v>1</v>
      </c>
      <c r="C283">
        <v>2</v>
      </c>
      <c r="D283" s="6">
        <v>1</v>
      </c>
      <c r="E283" s="8">
        <v>1</v>
      </c>
      <c r="F283" s="6"/>
      <c r="G283" s="1">
        <v>1</v>
      </c>
      <c r="I283" s="6"/>
      <c r="J283" s="8">
        <f t="shared" si="120"/>
        <v>2</v>
      </c>
      <c r="L283" s="6"/>
      <c r="N283" s="6"/>
      <c r="P283" s="6"/>
      <c r="R283" s="6"/>
      <c r="S283" s="13">
        <f t="shared" si="121"/>
        <v>0.5</v>
      </c>
      <c r="T283" s="10">
        <f t="shared" si="122"/>
        <v>0.5</v>
      </c>
      <c r="U283" s="10">
        <f t="shared" si="123"/>
        <v>1</v>
      </c>
    </row>
    <row r="284" spans="1:21" ht="12.75">
      <c r="A284" t="s">
        <v>49</v>
      </c>
      <c r="B284" s="6">
        <v>3</v>
      </c>
      <c r="D284" s="6"/>
      <c r="E284" s="8"/>
      <c r="F284" s="6"/>
      <c r="I284" s="6"/>
      <c r="J284" s="8">
        <f t="shared" si="120"/>
        <v>0</v>
      </c>
      <c r="L284" s="6"/>
      <c r="N284" s="6"/>
      <c r="P284" s="6"/>
      <c r="R284" s="6"/>
      <c r="S284" s="13" t="e">
        <f t="shared" si="121"/>
        <v>#DIV/0!</v>
      </c>
      <c r="T284" s="10" t="e">
        <f t="shared" si="122"/>
        <v>#DIV/0!</v>
      </c>
      <c r="U284" s="10" t="e">
        <f t="shared" si="123"/>
        <v>#DIV/0!</v>
      </c>
    </row>
    <row r="285" spans="1:21" ht="12.75">
      <c r="A285" t="s">
        <v>53</v>
      </c>
      <c r="B285" s="6">
        <v>2</v>
      </c>
      <c r="C285">
        <v>4</v>
      </c>
      <c r="D285" s="6"/>
      <c r="E285" s="8">
        <v>1</v>
      </c>
      <c r="F285" s="6"/>
      <c r="I285" s="6"/>
      <c r="J285" s="8">
        <f t="shared" si="120"/>
        <v>1</v>
      </c>
      <c r="L285" s="6"/>
      <c r="N285" s="6">
        <v>2</v>
      </c>
      <c r="P285" s="6"/>
      <c r="R285" s="6"/>
      <c r="S285" s="13">
        <f t="shared" si="121"/>
        <v>0.25</v>
      </c>
      <c r="T285" s="10">
        <f t="shared" si="122"/>
        <v>0.25</v>
      </c>
      <c r="U285" s="10">
        <f t="shared" si="123"/>
        <v>0.25</v>
      </c>
    </row>
    <row r="286" spans="1:21" ht="12.75">
      <c r="A286" t="s">
        <v>55</v>
      </c>
      <c r="B286" s="6">
        <v>2</v>
      </c>
      <c r="C286">
        <v>9</v>
      </c>
      <c r="D286">
        <v>2</v>
      </c>
      <c r="E286">
        <v>3</v>
      </c>
      <c r="F286">
        <v>1</v>
      </c>
      <c r="I286">
        <v>1</v>
      </c>
      <c r="J286" s="8">
        <f t="shared" si="120"/>
        <v>6</v>
      </c>
      <c r="N286">
        <v>1</v>
      </c>
      <c r="R286">
        <v>3</v>
      </c>
      <c r="S286" s="13">
        <f t="shared" si="121"/>
        <v>0.3333333333333333</v>
      </c>
      <c r="T286" s="10">
        <f t="shared" si="122"/>
        <v>0.3333333333333333</v>
      </c>
      <c r="U286" s="10">
        <f t="shared" si="123"/>
        <v>0.6666666666666666</v>
      </c>
    </row>
    <row r="287" spans="1:21" ht="12.75">
      <c r="A287" t="s">
        <v>57</v>
      </c>
      <c r="B287" s="6">
        <v>3</v>
      </c>
      <c r="C287">
        <v>8</v>
      </c>
      <c r="D287" s="6">
        <v>1</v>
      </c>
      <c r="E287" s="8">
        <v>2</v>
      </c>
      <c r="F287" s="6"/>
      <c r="I287" s="6"/>
      <c r="J287" s="8">
        <f t="shared" si="116"/>
        <v>2</v>
      </c>
      <c r="L287" s="6"/>
      <c r="N287" s="6"/>
      <c r="O287">
        <v>1</v>
      </c>
      <c r="P287" s="6"/>
      <c r="R287" s="6"/>
      <c r="S287" s="13">
        <f t="shared" si="117"/>
        <v>0.25</v>
      </c>
      <c r="T287" s="10">
        <f t="shared" si="118"/>
        <v>0.25</v>
      </c>
      <c r="U287" s="10">
        <f t="shared" si="119"/>
        <v>0.25</v>
      </c>
    </row>
    <row r="288" spans="1:21" ht="12.75">
      <c r="A288" t="s">
        <v>58</v>
      </c>
      <c r="B288" s="6">
        <v>3</v>
      </c>
      <c r="C288">
        <v>1</v>
      </c>
      <c r="D288" s="6"/>
      <c r="E288" s="8"/>
      <c r="F288" s="6"/>
      <c r="I288" s="6"/>
      <c r="J288" s="8">
        <f t="shared" si="116"/>
        <v>0</v>
      </c>
      <c r="L288" s="6"/>
      <c r="M288">
        <v>1</v>
      </c>
      <c r="N288" s="6">
        <v>1</v>
      </c>
      <c r="P288" s="6"/>
      <c r="R288" s="6"/>
      <c r="S288" s="13">
        <f t="shared" si="117"/>
        <v>0</v>
      </c>
      <c r="T288" s="10">
        <f t="shared" si="118"/>
        <v>0.5</v>
      </c>
      <c r="U288" s="10">
        <f t="shared" si="119"/>
        <v>0</v>
      </c>
    </row>
    <row r="289" spans="1:21" ht="12.75">
      <c r="A289" t="s">
        <v>62</v>
      </c>
      <c r="B289" s="6">
        <v>1</v>
      </c>
      <c r="C289">
        <v>3</v>
      </c>
      <c r="D289" s="6">
        <v>2</v>
      </c>
      <c r="E289" s="8">
        <v>2</v>
      </c>
      <c r="F289" s="6">
        <v>1</v>
      </c>
      <c r="G289" s="1">
        <v>2</v>
      </c>
      <c r="I289" s="6"/>
      <c r="J289" s="8">
        <f t="shared" si="116"/>
        <v>4</v>
      </c>
      <c r="L289" s="6"/>
      <c r="M289">
        <v>1</v>
      </c>
      <c r="N289" s="6"/>
      <c r="P289" s="6"/>
      <c r="R289" s="6"/>
      <c r="S289" s="13">
        <f t="shared" si="117"/>
        <v>0.6666666666666666</v>
      </c>
      <c r="T289" s="10">
        <f t="shared" si="118"/>
        <v>0.75</v>
      </c>
      <c r="U289" s="10">
        <f t="shared" si="119"/>
        <v>1.3333333333333333</v>
      </c>
    </row>
    <row r="290" spans="1:21" ht="12.75">
      <c r="A290" t="s">
        <v>46</v>
      </c>
      <c r="B290" s="6">
        <v>1</v>
      </c>
      <c r="C290">
        <v>3</v>
      </c>
      <c r="D290" s="6"/>
      <c r="E290" s="8"/>
      <c r="F290" s="6"/>
      <c r="I290" s="6"/>
      <c r="J290" s="8">
        <f t="shared" si="116"/>
        <v>0</v>
      </c>
      <c r="L290" s="6"/>
      <c r="N290" s="6">
        <v>1</v>
      </c>
      <c r="P290" s="6"/>
      <c r="R290" s="6"/>
      <c r="S290" s="13">
        <f t="shared" si="117"/>
        <v>0</v>
      </c>
      <c r="T290" s="10">
        <f t="shared" si="118"/>
        <v>0</v>
      </c>
      <c r="U290" s="10">
        <f t="shared" si="119"/>
        <v>0</v>
      </c>
    </row>
    <row r="291" spans="1:21" ht="12.75">
      <c r="A291" t="s">
        <v>43</v>
      </c>
      <c r="B291" s="6">
        <v>1</v>
      </c>
      <c r="C291">
        <v>3</v>
      </c>
      <c r="D291" s="6"/>
      <c r="E291" s="8">
        <v>1</v>
      </c>
      <c r="F291" s="6"/>
      <c r="I291" s="6"/>
      <c r="J291" s="8">
        <f t="shared" si="116"/>
        <v>1</v>
      </c>
      <c r="L291" s="6"/>
      <c r="N291" s="6"/>
      <c r="P291" s="6"/>
      <c r="R291" s="6"/>
      <c r="S291" s="13">
        <f t="shared" si="117"/>
        <v>0.3333333333333333</v>
      </c>
      <c r="T291" s="10">
        <f t="shared" si="118"/>
        <v>0.3333333333333333</v>
      </c>
      <c r="U291" s="10">
        <f t="shared" si="119"/>
        <v>0.3333333333333333</v>
      </c>
    </row>
    <row r="292" spans="1:21" ht="12.75">
      <c r="A292" t="s">
        <v>45</v>
      </c>
      <c r="B292" s="6">
        <v>1</v>
      </c>
      <c r="C292">
        <v>3</v>
      </c>
      <c r="D292" s="6"/>
      <c r="E292" s="8"/>
      <c r="F292" s="6"/>
      <c r="I292" s="6"/>
      <c r="J292" s="8">
        <f t="shared" si="116"/>
        <v>0</v>
      </c>
      <c r="L292" s="6"/>
      <c r="N292" s="6">
        <v>1</v>
      </c>
      <c r="P292" s="6"/>
      <c r="R292" s="6"/>
      <c r="S292" s="13">
        <f t="shared" si="117"/>
        <v>0</v>
      </c>
      <c r="T292" s="10">
        <f t="shared" si="118"/>
        <v>0</v>
      </c>
      <c r="U292" s="10">
        <f t="shared" si="119"/>
        <v>0</v>
      </c>
    </row>
    <row r="293" spans="1:21" ht="12.75">
      <c r="A293" t="s">
        <v>48</v>
      </c>
      <c r="B293" s="6">
        <v>1</v>
      </c>
      <c r="C293">
        <v>1</v>
      </c>
      <c r="D293" s="6"/>
      <c r="E293" s="8"/>
      <c r="F293" s="6"/>
      <c r="I293" s="6"/>
      <c r="J293" s="8">
        <f t="shared" si="116"/>
        <v>0</v>
      </c>
      <c r="L293" s="6"/>
      <c r="N293" s="6"/>
      <c r="P293" s="6"/>
      <c r="R293" s="6"/>
      <c r="S293" s="13">
        <f t="shared" si="117"/>
        <v>0</v>
      </c>
      <c r="T293" s="10">
        <f t="shared" si="118"/>
        <v>0</v>
      </c>
      <c r="U293" s="10">
        <f t="shared" si="119"/>
        <v>0</v>
      </c>
    </row>
    <row r="294" spans="1:21" ht="12.75">
      <c r="A294">
        <v>28</v>
      </c>
      <c r="B294" s="6"/>
      <c r="D294" s="6"/>
      <c r="E294" s="8"/>
      <c r="F294" s="6"/>
      <c r="I294" s="6"/>
      <c r="J294" s="8">
        <f t="shared" si="116"/>
        <v>0</v>
      </c>
      <c r="L294" s="6"/>
      <c r="N294" s="6"/>
      <c r="P294" s="6"/>
      <c r="R294" s="6"/>
      <c r="S294" s="13" t="e">
        <f t="shared" si="117"/>
        <v>#DIV/0!</v>
      </c>
      <c r="T294" s="10" t="e">
        <f t="shared" si="118"/>
        <v>#DIV/0!</v>
      </c>
      <c r="U294" s="10" t="e">
        <f t="shared" si="119"/>
        <v>#DIV/0!</v>
      </c>
    </row>
    <row r="295" spans="1:21" ht="12.75">
      <c r="A295">
        <v>29</v>
      </c>
      <c r="B295" s="6"/>
      <c r="D295" s="6"/>
      <c r="E295" s="8"/>
      <c r="F295" s="6"/>
      <c r="I295" s="6"/>
      <c r="J295" s="8">
        <f t="shared" si="116"/>
        <v>0</v>
      </c>
      <c r="L295" s="6"/>
      <c r="N295" s="6"/>
      <c r="P295" s="6"/>
      <c r="R295" s="6"/>
      <c r="S295" s="13" t="e">
        <f t="shared" si="117"/>
        <v>#DIV/0!</v>
      </c>
      <c r="T295" s="10" t="e">
        <f t="shared" si="118"/>
        <v>#DIV/0!</v>
      </c>
      <c r="U295" s="10" t="e">
        <f t="shared" si="119"/>
        <v>#DIV/0!</v>
      </c>
    </row>
    <row r="296" spans="1:21" ht="12.75">
      <c r="A296" s="2">
        <v>30</v>
      </c>
      <c r="B296" s="3"/>
      <c r="C296" s="2"/>
      <c r="D296" s="3"/>
      <c r="E296" s="4"/>
      <c r="F296" s="3"/>
      <c r="G296" s="5"/>
      <c r="H296" s="2"/>
      <c r="I296" s="3"/>
      <c r="J296" s="4">
        <f t="shared" si="116"/>
        <v>0</v>
      </c>
      <c r="K296" s="2"/>
      <c r="L296" s="3"/>
      <c r="M296" s="2"/>
      <c r="N296" s="3"/>
      <c r="O296" s="2"/>
      <c r="P296" s="3"/>
      <c r="Q296" s="2"/>
      <c r="R296" s="3"/>
      <c r="S296" s="16" t="e">
        <f t="shared" si="117"/>
        <v>#DIV/0!</v>
      </c>
      <c r="T296" s="10" t="e">
        <f t="shared" si="118"/>
        <v>#DIV/0!</v>
      </c>
      <c r="U296" s="17" t="e">
        <f t="shared" si="119"/>
        <v>#DIV/0!</v>
      </c>
    </row>
    <row r="297" spans="2:21" ht="12.75">
      <c r="B297" s="6">
        <f aca="true" t="shared" si="124" ref="B297:I297">SUM(B267:B296)</f>
        <v>48</v>
      </c>
      <c r="C297">
        <f t="shared" si="124"/>
        <v>105</v>
      </c>
      <c r="D297" s="6">
        <f t="shared" si="124"/>
        <v>12</v>
      </c>
      <c r="E297" s="8">
        <f t="shared" si="124"/>
        <v>22</v>
      </c>
      <c r="F297" s="6">
        <f t="shared" si="124"/>
        <v>10</v>
      </c>
      <c r="G297" s="1">
        <f t="shared" si="124"/>
        <v>3</v>
      </c>
      <c r="H297">
        <f t="shared" si="124"/>
        <v>0</v>
      </c>
      <c r="I297" s="6">
        <f t="shared" si="124"/>
        <v>3</v>
      </c>
      <c r="J297" s="8">
        <f t="shared" si="116"/>
        <v>34</v>
      </c>
      <c r="K297">
        <f aca="true" t="shared" si="125" ref="K297:R297">SUM(K267:K296)</f>
        <v>0</v>
      </c>
      <c r="L297" s="6">
        <f t="shared" si="125"/>
        <v>0</v>
      </c>
      <c r="M297">
        <f t="shared" si="125"/>
        <v>7</v>
      </c>
      <c r="N297" s="6">
        <f t="shared" si="125"/>
        <v>18</v>
      </c>
      <c r="O297">
        <f t="shared" si="125"/>
        <v>4</v>
      </c>
      <c r="P297" s="6">
        <f t="shared" si="125"/>
        <v>0</v>
      </c>
      <c r="Q297">
        <f t="shared" si="125"/>
        <v>0</v>
      </c>
      <c r="R297" s="6">
        <f t="shared" si="125"/>
        <v>8</v>
      </c>
      <c r="S297" s="13">
        <f t="shared" si="117"/>
        <v>0.20952380952380953</v>
      </c>
      <c r="T297" s="10">
        <f t="shared" si="118"/>
        <v>0.25892857142857145</v>
      </c>
      <c r="U297" s="10">
        <f t="shared" si="119"/>
        <v>0.3238095238095238</v>
      </c>
    </row>
    <row r="298" spans="1:21" ht="12.75">
      <c r="A298" t="s">
        <v>37</v>
      </c>
      <c r="S298" s="18"/>
      <c r="T298" s="10"/>
      <c r="U298" s="18"/>
    </row>
    <row r="299" spans="1:21" ht="12.75">
      <c r="A299" s="2" t="s">
        <v>0</v>
      </c>
      <c r="B299" s="3" t="s">
        <v>2</v>
      </c>
      <c r="C299" s="2" t="s">
        <v>3</v>
      </c>
      <c r="D299" s="3" t="s">
        <v>4</v>
      </c>
      <c r="E299" s="4" t="s">
        <v>5</v>
      </c>
      <c r="F299" s="3" t="s">
        <v>6</v>
      </c>
      <c r="G299" s="5" t="s">
        <v>7</v>
      </c>
      <c r="H299" s="2" t="s">
        <v>1</v>
      </c>
      <c r="I299" s="3" t="s">
        <v>8</v>
      </c>
      <c r="J299" s="4" t="s">
        <v>9</v>
      </c>
      <c r="K299" s="2" t="s">
        <v>10</v>
      </c>
      <c r="L299" s="3" t="s">
        <v>11</v>
      </c>
      <c r="M299" s="2" t="s">
        <v>12</v>
      </c>
      <c r="N299" s="3" t="s">
        <v>13</v>
      </c>
      <c r="O299" s="2" t="s">
        <v>14</v>
      </c>
      <c r="P299" s="3" t="s">
        <v>15</v>
      </c>
      <c r="Q299" s="2" t="s">
        <v>16</v>
      </c>
      <c r="R299" s="3" t="s">
        <v>17</v>
      </c>
      <c r="S299" s="16" t="s">
        <v>18</v>
      </c>
      <c r="T299" s="10" t="s">
        <v>19</v>
      </c>
      <c r="U299" s="17" t="s">
        <v>20</v>
      </c>
    </row>
    <row r="300" spans="1:21" ht="12.75">
      <c r="A300" t="s">
        <v>41</v>
      </c>
      <c r="B300" s="6">
        <v>2</v>
      </c>
      <c r="C300">
        <v>4</v>
      </c>
      <c r="D300" s="7"/>
      <c r="E300" s="8">
        <v>1</v>
      </c>
      <c r="F300" s="6">
        <v>1</v>
      </c>
      <c r="I300" s="6"/>
      <c r="J300" s="8">
        <f aca="true" t="shared" si="126" ref="J300:J330">+E300+G300+2*H300+3*I300</f>
        <v>1</v>
      </c>
      <c r="K300">
        <v>1</v>
      </c>
      <c r="L300" s="6"/>
      <c r="M300">
        <v>1</v>
      </c>
      <c r="N300" s="6">
        <v>1</v>
      </c>
      <c r="O300">
        <v>1</v>
      </c>
      <c r="P300" s="6"/>
      <c r="R300" s="6"/>
      <c r="S300" s="9">
        <f aca="true" t="shared" si="127" ref="S300:S330">+E300/C300</f>
        <v>0.25</v>
      </c>
      <c r="T300" s="10">
        <f aca="true" t="shared" si="128" ref="T300:T330">+(E300+M300)/(C300+M300+Q300)</f>
        <v>0.4</v>
      </c>
      <c r="U300" s="10">
        <f aca="true" t="shared" si="129" ref="U300:U330">+J300/C300</f>
        <v>0.25</v>
      </c>
    </row>
    <row r="301" spans="1:21" ht="12.75">
      <c r="A301" t="s">
        <v>42</v>
      </c>
      <c r="B301" s="6">
        <v>3</v>
      </c>
      <c r="C301">
        <v>5</v>
      </c>
      <c r="D301" s="6">
        <v>1</v>
      </c>
      <c r="E301" s="8"/>
      <c r="F301" s="6"/>
      <c r="I301" s="6"/>
      <c r="J301" s="8">
        <f t="shared" si="126"/>
        <v>0</v>
      </c>
      <c r="L301" s="6"/>
      <c r="M301">
        <v>1</v>
      </c>
      <c r="N301" s="6">
        <v>3</v>
      </c>
      <c r="P301" s="6"/>
      <c r="R301" s="6"/>
      <c r="S301" s="13">
        <f t="shared" si="127"/>
        <v>0</v>
      </c>
      <c r="T301" s="10">
        <f t="shared" si="128"/>
        <v>0.16666666666666666</v>
      </c>
      <c r="U301" s="10">
        <f t="shared" si="129"/>
        <v>0</v>
      </c>
    </row>
    <row r="302" spans="1:21" ht="12.75">
      <c r="A302" t="s">
        <v>43</v>
      </c>
      <c r="B302" s="6">
        <v>2</v>
      </c>
      <c r="C302">
        <v>3</v>
      </c>
      <c r="D302" s="6"/>
      <c r="E302" s="8"/>
      <c r="F302" s="6"/>
      <c r="I302" s="6"/>
      <c r="J302" s="8">
        <f t="shared" si="126"/>
        <v>0</v>
      </c>
      <c r="L302" s="6"/>
      <c r="N302" s="6">
        <v>2</v>
      </c>
      <c r="P302" s="6"/>
      <c r="R302" s="6"/>
      <c r="S302" s="13">
        <f t="shared" si="127"/>
        <v>0</v>
      </c>
      <c r="T302" s="10">
        <f t="shared" si="128"/>
        <v>0</v>
      </c>
      <c r="U302" s="10">
        <f t="shared" si="129"/>
        <v>0</v>
      </c>
    </row>
    <row r="303" spans="1:21" ht="12.75">
      <c r="A303" t="s">
        <v>44</v>
      </c>
      <c r="B303" s="6">
        <v>4</v>
      </c>
      <c r="C303">
        <v>5</v>
      </c>
      <c r="D303" s="6">
        <v>1</v>
      </c>
      <c r="E303" s="8">
        <v>1</v>
      </c>
      <c r="F303" s="6">
        <v>1</v>
      </c>
      <c r="G303" s="1">
        <v>1</v>
      </c>
      <c r="I303" s="6"/>
      <c r="J303" s="8">
        <f t="shared" si="126"/>
        <v>2</v>
      </c>
      <c r="L303" s="6"/>
      <c r="N303" s="6">
        <v>2</v>
      </c>
      <c r="P303" s="6"/>
      <c r="R303" s="6"/>
      <c r="S303" s="13">
        <f t="shared" si="127"/>
        <v>0.2</v>
      </c>
      <c r="T303" s="10">
        <f t="shared" si="128"/>
        <v>0.2</v>
      </c>
      <c r="U303" s="10">
        <f t="shared" si="129"/>
        <v>0.4</v>
      </c>
    </row>
    <row r="304" spans="1:21" ht="12.75">
      <c r="A304" t="s">
        <v>45</v>
      </c>
      <c r="B304" s="6">
        <v>3</v>
      </c>
      <c r="C304">
        <v>8</v>
      </c>
      <c r="D304" s="6"/>
      <c r="E304" s="8">
        <v>1</v>
      </c>
      <c r="F304" s="6"/>
      <c r="G304" s="1">
        <v>1</v>
      </c>
      <c r="I304" s="6"/>
      <c r="J304" s="8">
        <f t="shared" si="126"/>
        <v>2</v>
      </c>
      <c r="L304" s="6"/>
      <c r="M304">
        <v>1</v>
      </c>
      <c r="N304" s="6">
        <v>2</v>
      </c>
      <c r="P304" s="6"/>
      <c r="R304" s="6"/>
      <c r="S304" s="13">
        <f t="shared" si="127"/>
        <v>0.125</v>
      </c>
      <c r="T304" s="10">
        <f t="shared" si="128"/>
        <v>0.2222222222222222</v>
      </c>
      <c r="U304" s="10">
        <f t="shared" si="129"/>
        <v>0.25</v>
      </c>
    </row>
    <row r="305" spans="1:21" ht="12.75">
      <c r="A305" t="s">
        <v>46</v>
      </c>
      <c r="B305" s="6">
        <v>2</v>
      </c>
      <c r="C305">
        <v>6</v>
      </c>
      <c r="D305" s="6"/>
      <c r="E305" s="8">
        <v>1</v>
      </c>
      <c r="F305" s="6">
        <v>1</v>
      </c>
      <c r="I305" s="6"/>
      <c r="J305" s="8">
        <f t="shared" si="126"/>
        <v>1</v>
      </c>
      <c r="K305">
        <v>1</v>
      </c>
      <c r="L305" s="6"/>
      <c r="M305">
        <v>1</v>
      </c>
      <c r="N305" s="6">
        <v>1</v>
      </c>
      <c r="P305" s="6"/>
      <c r="R305" s="6"/>
      <c r="S305" s="13">
        <f t="shared" si="127"/>
        <v>0.16666666666666666</v>
      </c>
      <c r="T305" s="10">
        <f t="shared" si="128"/>
        <v>0.2857142857142857</v>
      </c>
      <c r="U305" s="10">
        <f t="shared" si="129"/>
        <v>0.16666666666666666</v>
      </c>
    </row>
    <row r="306" spans="1:21" ht="12.75">
      <c r="A306" t="s">
        <v>48</v>
      </c>
      <c r="B306" s="6">
        <v>3</v>
      </c>
      <c r="C306">
        <v>4</v>
      </c>
      <c r="D306" s="6">
        <v>1</v>
      </c>
      <c r="E306" s="8">
        <v>2</v>
      </c>
      <c r="F306" s="6">
        <v>3</v>
      </c>
      <c r="I306" s="6">
        <v>1</v>
      </c>
      <c r="J306" s="8">
        <f t="shared" si="126"/>
        <v>5</v>
      </c>
      <c r="L306" s="6"/>
      <c r="N306" s="6">
        <v>1</v>
      </c>
      <c r="P306" s="6"/>
      <c r="R306" s="6"/>
      <c r="S306" s="13">
        <f t="shared" si="127"/>
        <v>0.5</v>
      </c>
      <c r="T306" s="10">
        <f t="shared" si="128"/>
        <v>0.5</v>
      </c>
      <c r="U306" s="10">
        <f t="shared" si="129"/>
        <v>1.25</v>
      </c>
    </row>
    <row r="307" spans="1:21" ht="12.75">
      <c r="A307" t="s">
        <v>49</v>
      </c>
      <c r="B307" s="6">
        <v>1</v>
      </c>
      <c r="C307">
        <v>4</v>
      </c>
      <c r="D307" s="6">
        <v>1</v>
      </c>
      <c r="E307" s="8">
        <v>1</v>
      </c>
      <c r="F307" s="6">
        <v>3</v>
      </c>
      <c r="I307" s="6">
        <v>1</v>
      </c>
      <c r="J307" s="8">
        <f t="shared" si="126"/>
        <v>4</v>
      </c>
      <c r="L307" s="6"/>
      <c r="N307" s="6">
        <v>3</v>
      </c>
      <c r="P307" s="6"/>
      <c r="R307" s="6"/>
      <c r="S307" s="13">
        <f t="shared" si="127"/>
        <v>0.25</v>
      </c>
      <c r="T307" s="10">
        <f t="shared" si="128"/>
        <v>0.25</v>
      </c>
      <c r="U307" s="10">
        <f t="shared" si="129"/>
        <v>1</v>
      </c>
    </row>
    <row r="308" spans="1:21" ht="12.75">
      <c r="A308" t="s">
        <v>42</v>
      </c>
      <c r="B308" s="6">
        <v>4</v>
      </c>
      <c r="C308">
        <v>15</v>
      </c>
      <c r="D308" s="6"/>
      <c r="E308" s="8">
        <v>1</v>
      </c>
      <c r="F308" s="6"/>
      <c r="G308" s="1">
        <v>1</v>
      </c>
      <c r="I308" s="6"/>
      <c r="J308" s="8">
        <f t="shared" si="126"/>
        <v>2</v>
      </c>
      <c r="K308">
        <v>1</v>
      </c>
      <c r="L308" s="6"/>
      <c r="N308" s="6">
        <v>8</v>
      </c>
      <c r="P308" s="6"/>
      <c r="R308" s="6"/>
      <c r="S308" s="13">
        <f t="shared" si="127"/>
        <v>0.06666666666666667</v>
      </c>
      <c r="T308" s="10">
        <f t="shared" si="128"/>
        <v>0.06666666666666667</v>
      </c>
      <c r="U308" s="10">
        <f t="shared" si="129"/>
        <v>0.13333333333333333</v>
      </c>
    </row>
    <row r="309" spans="1:21" ht="12.75">
      <c r="A309" t="s">
        <v>41</v>
      </c>
      <c r="B309" s="6">
        <v>3</v>
      </c>
      <c r="C309">
        <v>6</v>
      </c>
      <c r="D309" s="6"/>
      <c r="E309" s="8"/>
      <c r="F309" s="6"/>
      <c r="I309" s="6"/>
      <c r="J309" s="8">
        <f t="shared" si="126"/>
        <v>0</v>
      </c>
      <c r="K309">
        <v>1</v>
      </c>
      <c r="L309" s="6"/>
      <c r="N309" s="6">
        <v>2</v>
      </c>
      <c r="O309">
        <v>2</v>
      </c>
      <c r="P309" s="6"/>
      <c r="R309" s="6"/>
      <c r="S309" s="13">
        <f t="shared" si="127"/>
        <v>0</v>
      </c>
      <c r="T309" s="10">
        <f t="shared" si="128"/>
        <v>0</v>
      </c>
      <c r="U309" s="10">
        <f t="shared" si="129"/>
        <v>0</v>
      </c>
    </row>
    <row r="310" spans="1:21" ht="12.75">
      <c r="A310" t="s">
        <v>43</v>
      </c>
      <c r="B310" s="6">
        <v>1</v>
      </c>
      <c r="D310" s="6"/>
      <c r="E310" s="8"/>
      <c r="F310" s="6"/>
      <c r="I310" s="6"/>
      <c r="J310" s="8">
        <f t="shared" si="126"/>
        <v>0</v>
      </c>
      <c r="L310" s="6"/>
      <c r="N310" s="6"/>
      <c r="P310" s="6"/>
      <c r="R310" s="6"/>
      <c r="S310" s="13" t="e">
        <f t="shared" si="127"/>
        <v>#DIV/0!</v>
      </c>
      <c r="T310" s="10" t="e">
        <f t="shared" si="128"/>
        <v>#DIV/0!</v>
      </c>
      <c r="U310" s="10" t="e">
        <f t="shared" si="129"/>
        <v>#DIV/0!</v>
      </c>
    </row>
    <row r="311" spans="1:21" ht="12.75">
      <c r="A311" t="s">
        <v>51</v>
      </c>
      <c r="B311" s="6">
        <v>4</v>
      </c>
      <c r="C311">
        <v>8</v>
      </c>
      <c r="D311" s="6">
        <v>1</v>
      </c>
      <c r="E311" s="8">
        <v>2</v>
      </c>
      <c r="F311" s="6"/>
      <c r="G311" s="1">
        <v>1</v>
      </c>
      <c r="I311" s="6"/>
      <c r="J311" s="8">
        <f t="shared" si="126"/>
        <v>3</v>
      </c>
      <c r="L311" s="6"/>
      <c r="M311">
        <v>2</v>
      </c>
      <c r="N311" s="6">
        <v>3</v>
      </c>
      <c r="P311" s="6"/>
      <c r="R311" s="6"/>
      <c r="S311" s="13">
        <f t="shared" si="127"/>
        <v>0.25</v>
      </c>
      <c r="T311" s="10">
        <f t="shared" si="128"/>
        <v>0.4</v>
      </c>
      <c r="U311" s="10">
        <f t="shared" si="129"/>
        <v>0.375</v>
      </c>
    </row>
    <row r="312" spans="1:21" ht="12.75">
      <c r="A312" t="s">
        <v>45</v>
      </c>
      <c r="B312" s="6">
        <v>3</v>
      </c>
      <c r="C312">
        <v>7</v>
      </c>
      <c r="D312" s="6">
        <v>1</v>
      </c>
      <c r="E312" s="8">
        <v>2</v>
      </c>
      <c r="F312" s="6">
        <v>1</v>
      </c>
      <c r="I312" s="6"/>
      <c r="J312" s="8">
        <f t="shared" si="126"/>
        <v>2</v>
      </c>
      <c r="L312" s="6"/>
      <c r="N312" s="6">
        <v>2</v>
      </c>
      <c r="P312" s="6"/>
      <c r="Q312">
        <v>1</v>
      </c>
      <c r="R312" s="6"/>
      <c r="S312" s="13">
        <f t="shared" si="127"/>
        <v>0.2857142857142857</v>
      </c>
      <c r="T312" s="10">
        <f t="shared" si="128"/>
        <v>0.25</v>
      </c>
      <c r="U312" s="10">
        <f t="shared" si="129"/>
        <v>0.2857142857142857</v>
      </c>
    </row>
    <row r="313" spans="1:21" ht="12.75">
      <c r="A313" t="s">
        <v>44</v>
      </c>
      <c r="B313" s="6">
        <v>3</v>
      </c>
      <c r="C313">
        <v>2</v>
      </c>
      <c r="D313" s="6"/>
      <c r="E313" s="8"/>
      <c r="F313" s="6"/>
      <c r="I313" s="6"/>
      <c r="J313" s="8">
        <f t="shared" si="126"/>
        <v>0</v>
      </c>
      <c r="L313" s="6"/>
      <c r="M313">
        <v>1</v>
      </c>
      <c r="N313" s="6">
        <v>1</v>
      </c>
      <c r="P313" s="6"/>
      <c r="R313" s="6"/>
      <c r="S313" s="13">
        <f t="shared" si="127"/>
        <v>0</v>
      </c>
      <c r="T313" s="10">
        <f t="shared" si="128"/>
        <v>0.3333333333333333</v>
      </c>
      <c r="U313" s="10">
        <f t="shared" si="129"/>
        <v>0</v>
      </c>
    </row>
    <row r="314" spans="1:21" ht="12.75">
      <c r="A314" t="s">
        <v>51</v>
      </c>
      <c r="B314" s="6">
        <v>2</v>
      </c>
      <c r="C314">
        <v>4</v>
      </c>
      <c r="D314" s="6"/>
      <c r="E314" s="8">
        <v>1</v>
      </c>
      <c r="F314" s="6"/>
      <c r="I314" s="6"/>
      <c r="J314" s="8">
        <f t="shared" si="126"/>
        <v>1</v>
      </c>
      <c r="L314" s="6"/>
      <c r="N314" s="6">
        <v>1</v>
      </c>
      <c r="P314" s="6"/>
      <c r="R314" s="6"/>
      <c r="S314" s="13">
        <f t="shared" si="127"/>
        <v>0.25</v>
      </c>
      <c r="T314" s="10">
        <f t="shared" si="128"/>
        <v>0.25</v>
      </c>
      <c r="U314" s="10">
        <f t="shared" si="129"/>
        <v>0.25</v>
      </c>
    </row>
    <row r="315" spans="1:21" ht="12.75">
      <c r="A315" t="s">
        <v>48</v>
      </c>
      <c r="B315" s="6">
        <v>2</v>
      </c>
      <c r="C315">
        <v>1</v>
      </c>
      <c r="D315" s="6"/>
      <c r="E315" s="8"/>
      <c r="F315" s="6"/>
      <c r="I315" s="6"/>
      <c r="J315" s="8">
        <f t="shared" si="126"/>
        <v>0</v>
      </c>
      <c r="L315" s="6"/>
      <c r="M315">
        <v>1</v>
      </c>
      <c r="N315" s="6"/>
      <c r="P315" s="6"/>
      <c r="R315" s="6"/>
      <c r="S315" s="13">
        <f t="shared" si="127"/>
        <v>0</v>
      </c>
      <c r="T315" s="10">
        <f t="shared" si="128"/>
        <v>0.5</v>
      </c>
      <c r="U315" s="10">
        <f t="shared" si="129"/>
        <v>0</v>
      </c>
    </row>
    <row r="316" spans="1:21" ht="12.75">
      <c r="A316" t="s">
        <v>46</v>
      </c>
      <c r="B316" s="6">
        <v>3</v>
      </c>
      <c r="D316" s="6"/>
      <c r="E316" s="8"/>
      <c r="F316" s="6"/>
      <c r="I316" s="6"/>
      <c r="J316" s="8">
        <f t="shared" si="126"/>
        <v>0</v>
      </c>
      <c r="L316" s="6"/>
      <c r="N316" s="6"/>
      <c r="P316" s="6"/>
      <c r="R316" s="6"/>
      <c r="S316" s="13" t="e">
        <f t="shared" si="127"/>
        <v>#DIV/0!</v>
      </c>
      <c r="T316" s="10" t="e">
        <f t="shared" si="128"/>
        <v>#DIV/0!</v>
      </c>
      <c r="U316" s="10" t="e">
        <f t="shared" si="129"/>
        <v>#DIV/0!</v>
      </c>
    </row>
    <row r="317" spans="1:21" ht="12.75">
      <c r="A317" t="s">
        <v>49</v>
      </c>
      <c r="B317" s="6">
        <v>3</v>
      </c>
      <c r="C317">
        <v>1</v>
      </c>
      <c r="D317" s="6">
        <v>1</v>
      </c>
      <c r="E317" s="8">
        <v>1</v>
      </c>
      <c r="F317" s="6"/>
      <c r="G317" s="1">
        <v>1</v>
      </c>
      <c r="I317" s="6"/>
      <c r="J317" s="8">
        <f t="shared" si="126"/>
        <v>2</v>
      </c>
      <c r="L317" s="6"/>
      <c r="N317" s="6"/>
      <c r="P317" s="6"/>
      <c r="R317" s="6"/>
      <c r="S317" s="13">
        <f t="shared" si="127"/>
        <v>1</v>
      </c>
      <c r="T317" s="10">
        <f t="shared" si="128"/>
        <v>1</v>
      </c>
      <c r="U317" s="10">
        <f t="shared" si="129"/>
        <v>2</v>
      </c>
    </row>
    <row r="318" spans="1:21" ht="12.75">
      <c r="A318" t="s">
        <v>53</v>
      </c>
      <c r="B318" s="6">
        <v>2</v>
      </c>
      <c r="C318">
        <v>4</v>
      </c>
      <c r="D318" s="6"/>
      <c r="E318" s="8">
        <v>1</v>
      </c>
      <c r="F318" s="6"/>
      <c r="I318" s="6"/>
      <c r="J318" s="8">
        <f t="shared" si="126"/>
        <v>1</v>
      </c>
      <c r="K318">
        <v>1</v>
      </c>
      <c r="L318" s="6"/>
      <c r="N318" s="6">
        <v>1</v>
      </c>
      <c r="P318" s="6"/>
      <c r="R318" s="6"/>
      <c r="S318" s="13">
        <f t="shared" si="127"/>
        <v>0.25</v>
      </c>
      <c r="T318" s="10">
        <f t="shared" si="128"/>
        <v>0.25</v>
      </c>
      <c r="U318" s="10">
        <f t="shared" si="129"/>
        <v>0.25</v>
      </c>
    </row>
    <row r="319" spans="1:21" ht="12.75">
      <c r="A319" t="s">
        <v>55</v>
      </c>
      <c r="B319" s="6">
        <v>3</v>
      </c>
      <c r="C319">
        <v>7</v>
      </c>
      <c r="D319" s="6">
        <v>1</v>
      </c>
      <c r="E319" s="8">
        <v>1</v>
      </c>
      <c r="F319" s="6">
        <v>1</v>
      </c>
      <c r="G319" s="1">
        <v>1</v>
      </c>
      <c r="I319" s="6"/>
      <c r="J319" s="8">
        <f t="shared" si="126"/>
        <v>2</v>
      </c>
      <c r="L319" s="6"/>
      <c r="N319" s="6">
        <v>5</v>
      </c>
      <c r="P319" s="6"/>
      <c r="R319" s="6"/>
      <c r="S319" s="13">
        <f t="shared" si="127"/>
        <v>0.14285714285714285</v>
      </c>
      <c r="T319" s="10">
        <f t="shared" si="128"/>
        <v>0.14285714285714285</v>
      </c>
      <c r="U319" s="10">
        <f t="shared" si="129"/>
        <v>0.2857142857142857</v>
      </c>
    </row>
    <row r="320" spans="1:21" ht="12.75">
      <c r="A320" t="s">
        <v>57</v>
      </c>
      <c r="B320" s="6">
        <v>4</v>
      </c>
      <c r="C320">
        <v>8</v>
      </c>
      <c r="D320" s="6">
        <v>1</v>
      </c>
      <c r="E320" s="8">
        <v>2</v>
      </c>
      <c r="F320" s="6"/>
      <c r="G320" s="1">
        <v>1</v>
      </c>
      <c r="I320" s="6"/>
      <c r="J320" s="8">
        <f t="shared" si="126"/>
        <v>3</v>
      </c>
      <c r="L320" s="6"/>
      <c r="N320" s="6">
        <v>2</v>
      </c>
      <c r="P320" s="6"/>
      <c r="R320" s="6"/>
      <c r="S320" s="13">
        <f t="shared" si="127"/>
        <v>0.25</v>
      </c>
      <c r="T320" s="10">
        <f t="shared" si="128"/>
        <v>0.25</v>
      </c>
      <c r="U320" s="10">
        <f t="shared" si="129"/>
        <v>0.375</v>
      </c>
    </row>
    <row r="321" spans="1:21" ht="12.75">
      <c r="A321" t="s">
        <v>58</v>
      </c>
      <c r="B321" s="6">
        <v>3</v>
      </c>
      <c r="C321">
        <v>2</v>
      </c>
      <c r="D321" s="6"/>
      <c r="E321" s="8"/>
      <c r="F321" s="6"/>
      <c r="I321" s="6"/>
      <c r="J321" s="8">
        <f t="shared" si="126"/>
        <v>0</v>
      </c>
      <c r="L321" s="6"/>
      <c r="M321">
        <v>1</v>
      </c>
      <c r="N321" s="6">
        <v>1</v>
      </c>
      <c r="P321" s="6"/>
      <c r="R321" s="6"/>
      <c r="S321" s="13">
        <f t="shared" si="127"/>
        <v>0</v>
      </c>
      <c r="T321" s="10">
        <f t="shared" si="128"/>
        <v>0.3333333333333333</v>
      </c>
      <c r="U321" s="10">
        <f t="shared" si="129"/>
        <v>0</v>
      </c>
    </row>
    <row r="322" spans="1:21" ht="12.75">
      <c r="A322" t="s">
        <v>62</v>
      </c>
      <c r="B322" s="6">
        <v>1</v>
      </c>
      <c r="C322">
        <v>1</v>
      </c>
      <c r="D322" s="6"/>
      <c r="E322" s="8"/>
      <c r="F322" s="6"/>
      <c r="I322" s="6"/>
      <c r="J322" s="8">
        <f t="shared" si="126"/>
        <v>0</v>
      </c>
      <c r="L322" s="6"/>
      <c r="M322">
        <v>1</v>
      </c>
      <c r="N322" s="6"/>
      <c r="P322" s="6"/>
      <c r="R322" s="6"/>
      <c r="S322" s="13">
        <f t="shared" si="127"/>
        <v>0</v>
      </c>
      <c r="T322" s="10">
        <f t="shared" si="128"/>
        <v>0.5</v>
      </c>
      <c r="U322" s="10">
        <f t="shared" si="129"/>
        <v>0</v>
      </c>
    </row>
    <row r="323" spans="1:21" ht="12.75">
      <c r="A323" t="s">
        <v>46</v>
      </c>
      <c r="B323" s="6">
        <v>2</v>
      </c>
      <c r="C323">
        <v>6</v>
      </c>
      <c r="D323" s="6"/>
      <c r="E323" s="8">
        <v>1</v>
      </c>
      <c r="F323" s="6"/>
      <c r="G323" s="1">
        <v>1</v>
      </c>
      <c r="I323" s="6"/>
      <c r="J323" s="8">
        <f t="shared" si="126"/>
        <v>2</v>
      </c>
      <c r="L323" s="6"/>
      <c r="M323">
        <v>1</v>
      </c>
      <c r="N323" s="6">
        <v>1</v>
      </c>
      <c r="P323" s="6"/>
      <c r="R323" s="6"/>
      <c r="S323" s="13">
        <f t="shared" si="127"/>
        <v>0.16666666666666666</v>
      </c>
      <c r="T323" s="10">
        <f t="shared" si="128"/>
        <v>0.2857142857142857</v>
      </c>
      <c r="U323" s="10">
        <f t="shared" si="129"/>
        <v>0.3333333333333333</v>
      </c>
    </row>
    <row r="324" spans="1:21" ht="12.75">
      <c r="A324" t="s">
        <v>43</v>
      </c>
      <c r="B324" s="6">
        <v>2</v>
      </c>
      <c r="C324">
        <v>2</v>
      </c>
      <c r="D324" s="6">
        <v>2</v>
      </c>
      <c r="E324" s="8">
        <v>1</v>
      </c>
      <c r="F324" s="6"/>
      <c r="I324" s="6"/>
      <c r="J324" s="8">
        <f t="shared" si="126"/>
        <v>1</v>
      </c>
      <c r="L324" s="6"/>
      <c r="M324">
        <v>2</v>
      </c>
      <c r="N324" s="6">
        <v>1</v>
      </c>
      <c r="P324" s="6"/>
      <c r="R324" s="6"/>
      <c r="S324" s="13">
        <f t="shared" si="127"/>
        <v>0.5</v>
      </c>
      <c r="T324" s="10">
        <f t="shared" si="128"/>
        <v>0.75</v>
      </c>
      <c r="U324" s="10">
        <f t="shared" si="129"/>
        <v>0.5</v>
      </c>
    </row>
    <row r="325" spans="1:21" ht="12.75">
      <c r="A325" t="s">
        <v>45</v>
      </c>
      <c r="B325" s="6">
        <v>1</v>
      </c>
      <c r="D325" s="6"/>
      <c r="E325" s="8"/>
      <c r="F325" s="6"/>
      <c r="I325" s="6"/>
      <c r="J325" s="8">
        <f t="shared" si="126"/>
        <v>0</v>
      </c>
      <c r="L325" s="6"/>
      <c r="M325">
        <v>1</v>
      </c>
      <c r="N325" s="6"/>
      <c r="P325" s="6"/>
      <c r="R325" s="6"/>
      <c r="S325" s="13" t="e">
        <f t="shared" si="127"/>
        <v>#DIV/0!</v>
      </c>
      <c r="T325" s="10">
        <f t="shared" si="128"/>
        <v>1</v>
      </c>
      <c r="U325" s="10" t="e">
        <f t="shared" si="129"/>
        <v>#DIV/0!</v>
      </c>
    </row>
    <row r="326" spans="1:21" ht="12.75">
      <c r="A326" t="s">
        <v>48</v>
      </c>
      <c r="B326" s="6">
        <v>4</v>
      </c>
      <c r="C326">
        <v>9</v>
      </c>
      <c r="D326" s="6">
        <v>4</v>
      </c>
      <c r="E326" s="8">
        <v>5</v>
      </c>
      <c r="F326" s="6">
        <v>2</v>
      </c>
      <c r="G326" s="1">
        <v>1</v>
      </c>
      <c r="H326" s="21"/>
      <c r="I326" s="6">
        <v>1</v>
      </c>
      <c r="J326" s="8">
        <f t="shared" si="126"/>
        <v>9</v>
      </c>
      <c r="K326" s="21">
        <v>1</v>
      </c>
      <c r="L326" s="6"/>
      <c r="M326">
        <v>2</v>
      </c>
      <c r="N326" s="6">
        <v>1</v>
      </c>
      <c r="P326" s="6"/>
      <c r="R326" s="6"/>
      <c r="S326" s="13">
        <f t="shared" si="127"/>
        <v>0.5555555555555556</v>
      </c>
      <c r="T326" s="10">
        <f t="shared" si="128"/>
        <v>0.6363636363636364</v>
      </c>
      <c r="U326" s="10">
        <f t="shared" si="129"/>
        <v>1</v>
      </c>
    </row>
    <row r="327" spans="1:21" ht="12.75">
      <c r="A327">
        <v>28</v>
      </c>
      <c r="B327" s="6"/>
      <c r="D327" s="6"/>
      <c r="E327" s="8"/>
      <c r="F327" s="6"/>
      <c r="I327" s="6"/>
      <c r="J327" s="8">
        <f t="shared" si="126"/>
        <v>0</v>
      </c>
      <c r="L327" s="6"/>
      <c r="N327" s="6"/>
      <c r="P327" s="6"/>
      <c r="R327" s="6"/>
      <c r="S327" s="13" t="e">
        <f t="shared" si="127"/>
        <v>#DIV/0!</v>
      </c>
      <c r="T327" s="10" t="e">
        <f t="shared" si="128"/>
        <v>#DIV/0!</v>
      </c>
      <c r="U327" s="10" t="e">
        <f t="shared" si="129"/>
        <v>#DIV/0!</v>
      </c>
    </row>
    <row r="328" spans="1:21" ht="12.75">
      <c r="A328">
        <v>29</v>
      </c>
      <c r="B328" s="6"/>
      <c r="D328" s="6"/>
      <c r="E328" s="8"/>
      <c r="F328" s="6"/>
      <c r="I328" s="6"/>
      <c r="J328" s="8">
        <f t="shared" si="126"/>
        <v>0</v>
      </c>
      <c r="L328" s="6"/>
      <c r="N328" s="6"/>
      <c r="P328" s="6"/>
      <c r="R328" s="6"/>
      <c r="S328" s="13" t="e">
        <f t="shared" si="127"/>
        <v>#DIV/0!</v>
      </c>
      <c r="T328" s="10" t="e">
        <f t="shared" si="128"/>
        <v>#DIV/0!</v>
      </c>
      <c r="U328" s="10" t="e">
        <f t="shared" si="129"/>
        <v>#DIV/0!</v>
      </c>
    </row>
    <row r="329" spans="1:21" ht="12.75">
      <c r="A329" s="2">
        <v>30</v>
      </c>
      <c r="B329" s="3"/>
      <c r="C329" s="2"/>
      <c r="D329" s="3"/>
      <c r="E329" s="4"/>
      <c r="F329" s="3"/>
      <c r="G329" s="5"/>
      <c r="H329" s="2"/>
      <c r="I329" s="3"/>
      <c r="J329" s="4">
        <f t="shared" si="126"/>
        <v>0</v>
      </c>
      <c r="K329" s="2"/>
      <c r="L329" s="3"/>
      <c r="M329" s="2"/>
      <c r="N329" s="3"/>
      <c r="O329" s="2"/>
      <c r="P329" s="3"/>
      <c r="Q329" s="2"/>
      <c r="R329" s="3"/>
      <c r="S329" s="16" t="e">
        <f t="shared" si="127"/>
        <v>#DIV/0!</v>
      </c>
      <c r="T329" s="10" t="e">
        <f t="shared" si="128"/>
        <v>#DIV/0!</v>
      </c>
      <c r="U329" s="17" t="e">
        <f t="shared" si="129"/>
        <v>#DIV/0!</v>
      </c>
    </row>
    <row r="330" spans="2:21" ht="12.75">
      <c r="B330" s="6">
        <f aca="true" t="shared" si="130" ref="B330:I330">SUM(B300:B329)</f>
        <v>70</v>
      </c>
      <c r="C330">
        <f t="shared" si="130"/>
        <v>122</v>
      </c>
      <c r="D330" s="6">
        <f t="shared" si="130"/>
        <v>15</v>
      </c>
      <c r="E330" s="8">
        <f t="shared" si="130"/>
        <v>25</v>
      </c>
      <c r="F330" s="6">
        <f t="shared" si="130"/>
        <v>13</v>
      </c>
      <c r="G330" s="1">
        <f t="shared" si="130"/>
        <v>9</v>
      </c>
      <c r="H330">
        <f t="shared" si="130"/>
        <v>0</v>
      </c>
      <c r="I330" s="6">
        <f t="shared" si="130"/>
        <v>3</v>
      </c>
      <c r="J330" s="8">
        <f t="shared" si="126"/>
        <v>43</v>
      </c>
      <c r="K330">
        <f aca="true" t="shared" si="131" ref="K330:R330">SUM(K300:K329)</f>
        <v>6</v>
      </c>
      <c r="L330" s="6">
        <f t="shared" si="131"/>
        <v>0</v>
      </c>
      <c r="M330">
        <f t="shared" si="131"/>
        <v>16</v>
      </c>
      <c r="N330" s="6">
        <f t="shared" si="131"/>
        <v>44</v>
      </c>
      <c r="O330">
        <f t="shared" si="131"/>
        <v>3</v>
      </c>
      <c r="P330" s="6">
        <f t="shared" si="131"/>
        <v>0</v>
      </c>
      <c r="Q330">
        <f t="shared" si="131"/>
        <v>1</v>
      </c>
      <c r="R330" s="6">
        <f t="shared" si="131"/>
        <v>0</v>
      </c>
      <c r="S330" s="13">
        <f t="shared" si="127"/>
        <v>0.20491803278688525</v>
      </c>
      <c r="T330" s="10">
        <f t="shared" si="128"/>
        <v>0.2949640287769784</v>
      </c>
      <c r="U330" s="10">
        <f t="shared" si="129"/>
        <v>0.3524590163934426</v>
      </c>
    </row>
    <row r="331" spans="1:21" ht="12.75">
      <c r="A331" t="s">
        <v>38</v>
      </c>
      <c r="S331" s="18"/>
      <c r="T331" s="10"/>
      <c r="U331" s="18"/>
    </row>
    <row r="332" spans="1:21" ht="12.75">
      <c r="A332" s="2" t="s">
        <v>0</v>
      </c>
      <c r="B332" s="3" t="s">
        <v>2</v>
      </c>
      <c r="C332" s="2" t="s">
        <v>3</v>
      </c>
      <c r="D332" s="3" t="s">
        <v>4</v>
      </c>
      <c r="E332" s="4" t="s">
        <v>5</v>
      </c>
      <c r="F332" s="3" t="s">
        <v>6</v>
      </c>
      <c r="G332" s="5" t="s">
        <v>7</v>
      </c>
      <c r="H332" s="2" t="s">
        <v>1</v>
      </c>
      <c r="I332" s="3" t="s">
        <v>8</v>
      </c>
      <c r="J332" s="4" t="s">
        <v>9</v>
      </c>
      <c r="K332" s="2" t="s">
        <v>10</v>
      </c>
      <c r="L332" s="3" t="s">
        <v>11</v>
      </c>
      <c r="M332" s="2" t="s">
        <v>12</v>
      </c>
      <c r="N332" s="3" t="s">
        <v>13</v>
      </c>
      <c r="O332" s="2" t="s">
        <v>14</v>
      </c>
      <c r="P332" s="3" t="s">
        <v>15</v>
      </c>
      <c r="Q332" s="2" t="s">
        <v>16</v>
      </c>
      <c r="R332" s="3" t="s">
        <v>17</v>
      </c>
      <c r="S332" s="16" t="s">
        <v>18</v>
      </c>
      <c r="T332" s="10" t="s">
        <v>19</v>
      </c>
      <c r="U332" s="17" t="s">
        <v>20</v>
      </c>
    </row>
    <row r="333" spans="1:21" ht="12.75">
      <c r="A333" t="s">
        <v>41</v>
      </c>
      <c r="B333" s="6">
        <v>4</v>
      </c>
      <c r="C333">
        <v>6</v>
      </c>
      <c r="D333" s="7"/>
      <c r="E333" s="8"/>
      <c r="F333" s="6"/>
      <c r="I333" s="6"/>
      <c r="J333" s="8">
        <f aca="true" t="shared" si="132" ref="J333:J363">+E333+G333+2*H333+3*I333</f>
        <v>0</v>
      </c>
      <c r="L333" s="6"/>
      <c r="M333">
        <v>1</v>
      </c>
      <c r="N333" s="6">
        <v>3</v>
      </c>
      <c r="P333" s="6"/>
      <c r="R333" s="6"/>
      <c r="S333" s="9">
        <f aca="true" t="shared" si="133" ref="S333:S363">+E333/C333</f>
        <v>0</v>
      </c>
      <c r="T333" s="10">
        <f aca="true" t="shared" si="134" ref="T333:T363">+(E333+M333)/(C333+M333+Q333)</f>
        <v>0.14285714285714285</v>
      </c>
      <c r="U333" s="10">
        <f aca="true" t="shared" si="135" ref="U333:U363">+J333/C333</f>
        <v>0</v>
      </c>
    </row>
    <row r="334" spans="1:21" ht="12.75">
      <c r="A334" t="s">
        <v>42</v>
      </c>
      <c r="B334" s="6">
        <v>3</v>
      </c>
      <c r="C334">
        <v>6</v>
      </c>
      <c r="D334" s="6"/>
      <c r="E334" s="8">
        <v>2</v>
      </c>
      <c r="F334" s="6"/>
      <c r="G334" s="1">
        <v>1</v>
      </c>
      <c r="I334" s="6"/>
      <c r="J334" s="8">
        <f t="shared" si="132"/>
        <v>3</v>
      </c>
      <c r="L334" s="6"/>
      <c r="N334" s="6"/>
      <c r="P334" s="6"/>
      <c r="R334" s="6"/>
      <c r="S334" s="13">
        <f t="shared" si="133"/>
        <v>0.3333333333333333</v>
      </c>
      <c r="T334" s="10">
        <f t="shared" si="134"/>
        <v>0.3333333333333333</v>
      </c>
      <c r="U334" s="10">
        <f t="shared" si="135"/>
        <v>0.5</v>
      </c>
    </row>
    <row r="335" spans="1:21" ht="12.75">
      <c r="A335" t="s">
        <v>43</v>
      </c>
      <c r="B335" s="6">
        <v>1</v>
      </c>
      <c r="C335">
        <v>4</v>
      </c>
      <c r="D335" s="6"/>
      <c r="E335" s="8">
        <v>1</v>
      </c>
      <c r="F335" s="6"/>
      <c r="I335" s="6"/>
      <c r="J335" s="8">
        <f t="shared" si="132"/>
        <v>1</v>
      </c>
      <c r="L335" s="6"/>
      <c r="N335" s="6">
        <v>2</v>
      </c>
      <c r="P335" s="6"/>
      <c r="R335" s="6"/>
      <c r="S335" s="13">
        <f t="shared" si="133"/>
        <v>0.25</v>
      </c>
      <c r="T335" s="10">
        <f t="shared" si="134"/>
        <v>0.25</v>
      </c>
      <c r="U335" s="10">
        <f t="shared" si="135"/>
        <v>0.25</v>
      </c>
    </row>
    <row r="336" spans="1:21" ht="12.75">
      <c r="A336" t="s">
        <v>44</v>
      </c>
      <c r="B336" s="6">
        <v>3</v>
      </c>
      <c r="C336">
        <v>6</v>
      </c>
      <c r="D336" s="6">
        <v>1</v>
      </c>
      <c r="E336" s="8"/>
      <c r="F336" s="6"/>
      <c r="I336" s="6"/>
      <c r="J336" s="8">
        <f t="shared" si="132"/>
        <v>0</v>
      </c>
      <c r="L336" s="6"/>
      <c r="M336">
        <v>2</v>
      </c>
      <c r="N336" s="6">
        <v>2</v>
      </c>
      <c r="O336">
        <v>1</v>
      </c>
      <c r="P336" s="6"/>
      <c r="R336" s="6"/>
      <c r="S336" s="13">
        <f t="shared" si="133"/>
        <v>0</v>
      </c>
      <c r="T336" s="10">
        <f t="shared" si="134"/>
        <v>0.25</v>
      </c>
      <c r="U336" s="10">
        <f t="shared" si="135"/>
        <v>0</v>
      </c>
    </row>
    <row r="337" spans="1:21" ht="12.75">
      <c r="A337" t="s">
        <v>45</v>
      </c>
      <c r="B337" s="6">
        <v>3</v>
      </c>
      <c r="C337">
        <v>4</v>
      </c>
      <c r="D337" s="6"/>
      <c r="E337" s="8"/>
      <c r="F337" s="6"/>
      <c r="I337" s="6"/>
      <c r="J337" s="8">
        <f t="shared" si="132"/>
        <v>0</v>
      </c>
      <c r="L337" s="6"/>
      <c r="M337">
        <v>1</v>
      </c>
      <c r="N337" s="6">
        <v>1</v>
      </c>
      <c r="P337" s="6"/>
      <c r="R337" s="6"/>
      <c r="S337" s="13">
        <f t="shared" si="133"/>
        <v>0</v>
      </c>
      <c r="T337" s="10">
        <f t="shared" si="134"/>
        <v>0.2</v>
      </c>
      <c r="U337" s="10">
        <f t="shared" si="135"/>
        <v>0</v>
      </c>
    </row>
    <row r="338" spans="1:21" ht="12.75">
      <c r="A338" t="s">
        <v>46</v>
      </c>
      <c r="B338" s="6">
        <v>2</v>
      </c>
      <c r="C338">
        <v>4</v>
      </c>
      <c r="D338" s="6"/>
      <c r="E338" s="8"/>
      <c r="F338" s="6"/>
      <c r="I338" s="6"/>
      <c r="J338" s="8">
        <f t="shared" si="132"/>
        <v>0</v>
      </c>
      <c r="L338" s="6"/>
      <c r="M338">
        <v>1</v>
      </c>
      <c r="N338" s="6">
        <v>1</v>
      </c>
      <c r="O338">
        <v>1</v>
      </c>
      <c r="P338" s="6"/>
      <c r="R338" s="6"/>
      <c r="S338" s="13">
        <f t="shared" si="133"/>
        <v>0</v>
      </c>
      <c r="T338" s="10">
        <f t="shared" si="134"/>
        <v>0.2</v>
      </c>
      <c r="U338" s="10">
        <f t="shared" si="135"/>
        <v>0</v>
      </c>
    </row>
    <row r="339" spans="1:21" ht="12.75">
      <c r="A339" t="s">
        <v>48</v>
      </c>
      <c r="B339" s="6">
        <v>2</v>
      </c>
      <c r="C339">
        <v>3</v>
      </c>
      <c r="D339" s="6">
        <v>1</v>
      </c>
      <c r="E339" s="8"/>
      <c r="F339" s="6"/>
      <c r="I339" s="6"/>
      <c r="J339" s="8">
        <f t="shared" si="132"/>
        <v>0</v>
      </c>
      <c r="L339" s="6"/>
      <c r="M339">
        <v>2</v>
      </c>
      <c r="N339" s="6">
        <v>1</v>
      </c>
      <c r="P339" s="6"/>
      <c r="R339" s="6"/>
      <c r="S339" s="13">
        <f t="shared" si="133"/>
        <v>0</v>
      </c>
      <c r="T339" s="10">
        <f t="shared" si="134"/>
        <v>0.4</v>
      </c>
      <c r="U339" s="10">
        <f t="shared" si="135"/>
        <v>0</v>
      </c>
    </row>
    <row r="340" spans="1:21" ht="12.75">
      <c r="A340" t="s">
        <v>49</v>
      </c>
      <c r="B340" s="6">
        <v>1</v>
      </c>
      <c r="C340">
        <v>4</v>
      </c>
      <c r="D340" s="6"/>
      <c r="E340" s="8"/>
      <c r="F340" s="6"/>
      <c r="I340" s="6"/>
      <c r="J340" s="8">
        <f t="shared" si="132"/>
        <v>0</v>
      </c>
      <c r="L340" s="6"/>
      <c r="N340" s="6">
        <v>3</v>
      </c>
      <c r="P340" s="6"/>
      <c r="R340" s="6"/>
      <c r="S340" s="13">
        <f t="shared" si="133"/>
        <v>0</v>
      </c>
      <c r="T340" s="10">
        <f t="shared" si="134"/>
        <v>0</v>
      </c>
      <c r="U340" s="10">
        <f t="shared" si="135"/>
        <v>0</v>
      </c>
    </row>
    <row r="341" spans="1:21" ht="12.75">
      <c r="A341" t="s">
        <v>42</v>
      </c>
      <c r="B341" s="6">
        <v>1</v>
      </c>
      <c r="C341">
        <v>2</v>
      </c>
      <c r="D341" s="6"/>
      <c r="E341" s="8"/>
      <c r="F341" s="6"/>
      <c r="I341" s="6"/>
      <c r="J341" s="8">
        <f t="shared" si="132"/>
        <v>0</v>
      </c>
      <c r="L341" s="6"/>
      <c r="M341">
        <v>2</v>
      </c>
      <c r="N341" s="6">
        <v>1</v>
      </c>
      <c r="P341" s="6"/>
      <c r="R341" s="6"/>
      <c r="S341" s="13">
        <f t="shared" si="133"/>
        <v>0</v>
      </c>
      <c r="T341" s="10">
        <f t="shared" si="134"/>
        <v>0.5</v>
      </c>
      <c r="U341" s="10">
        <f t="shared" si="135"/>
        <v>0</v>
      </c>
    </row>
    <row r="342" spans="1:21" ht="12.75">
      <c r="A342" t="s">
        <v>41</v>
      </c>
      <c r="B342" s="6">
        <v>5</v>
      </c>
      <c r="C342">
        <v>10</v>
      </c>
      <c r="D342" s="6">
        <v>1</v>
      </c>
      <c r="E342" s="8">
        <v>2</v>
      </c>
      <c r="F342" s="6">
        <v>3</v>
      </c>
      <c r="G342" s="1">
        <v>1</v>
      </c>
      <c r="I342" s="6"/>
      <c r="J342" s="8">
        <f t="shared" si="132"/>
        <v>3</v>
      </c>
      <c r="L342" s="6"/>
      <c r="M342">
        <v>2</v>
      </c>
      <c r="N342" s="6">
        <v>1</v>
      </c>
      <c r="P342" s="6"/>
      <c r="Q342">
        <v>1</v>
      </c>
      <c r="R342" s="6"/>
      <c r="S342" s="13">
        <f t="shared" si="133"/>
        <v>0.2</v>
      </c>
      <c r="T342" s="10">
        <f t="shared" si="134"/>
        <v>0.3076923076923077</v>
      </c>
      <c r="U342" s="10">
        <f t="shared" si="135"/>
        <v>0.3</v>
      </c>
    </row>
    <row r="343" spans="1:21" ht="12.75">
      <c r="A343">
        <v>11</v>
      </c>
      <c r="B343" s="6"/>
      <c r="D343" s="6"/>
      <c r="E343" s="8"/>
      <c r="F343" s="6"/>
      <c r="I343" s="6"/>
      <c r="J343" s="8">
        <f t="shared" si="132"/>
        <v>0</v>
      </c>
      <c r="L343" s="6"/>
      <c r="N343" s="6"/>
      <c r="P343" s="6"/>
      <c r="R343" s="6"/>
      <c r="S343" s="13" t="e">
        <f t="shared" si="133"/>
        <v>#DIV/0!</v>
      </c>
      <c r="T343" s="10" t="e">
        <f t="shared" si="134"/>
        <v>#DIV/0!</v>
      </c>
      <c r="U343" s="10" t="e">
        <f t="shared" si="135"/>
        <v>#DIV/0!</v>
      </c>
    </row>
    <row r="344" spans="1:21" ht="12.75">
      <c r="A344" t="s">
        <v>51</v>
      </c>
      <c r="B344" s="6">
        <v>3</v>
      </c>
      <c r="C344">
        <v>6</v>
      </c>
      <c r="D344" s="6"/>
      <c r="E344" s="8">
        <v>1</v>
      </c>
      <c r="F344" s="6">
        <v>1</v>
      </c>
      <c r="G344" s="1">
        <v>1</v>
      </c>
      <c r="I344" s="6"/>
      <c r="J344" s="8">
        <f t="shared" si="132"/>
        <v>2</v>
      </c>
      <c r="L344" s="6"/>
      <c r="M344">
        <v>1</v>
      </c>
      <c r="N344" s="6">
        <v>2</v>
      </c>
      <c r="P344" s="6"/>
      <c r="R344" s="6"/>
      <c r="S344" s="13">
        <f t="shared" si="133"/>
        <v>0.16666666666666666</v>
      </c>
      <c r="T344" s="10">
        <f t="shared" si="134"/>
        <v>0.2857142857142857</v>
      </c>
      <c r="U344" s="10">
        <f t="shared" si="135"/>
        <v>0.3333333333333333</v>
      </c>
    </row>
    <row r="345" spans="1:21" ht="12.75">
      <c r="A345" t="s">
        <v>45</v>
      </c>
      <c r="B345" s="6">
        <v>3</v>
      </c>
      <c r="C345">
        <v>8</v>
      </c>
      <c r="D345" s="6">
        <v>2</v>
      </c>
      <c r="E345" s="8">
        <v>3</v>
      </c>
      <c r="F345" s="6">
        <v>1</v>
      </c>
      <c r="G345" s="1">
        <v>2</v>
      </c>
      <c r="I345" s="6"/>
      <c r="J345" s="8">
        <f t="shared" si="132"/>
        <v>5</v>
      </c>
      <c r="L345" s="6"/>
      <c r="N345" s="6"/>
      <c r="O345">
        <v>1</v>
      </c>
      <c r="P345" s="6"/>
      <c r="R345" s="6"/>
      <c r="S345" s="13">
        <f t="shared" si="133"/>
        <v>0.375</v>
      </c>
      <c r="T345" s="10">
        <f t="shared" si="134"/>
        <v>0.375</v>
      </c>
      <c r="U345" s="10">
        <f t="shared" si="135"/>
        <v>0.625</v>
      </c>
    </row>
    <row r="346" spans="1:21" ht="12.75">
      <c r="A346" t="s">
        <v>44</v>
      </c>
      <c r="B346" s="6">
        <v>3</v>
      </c>
      <c r="C346">
        <v>5</v>
      </c>
      <c r="D346" s="6"/>
      <c r="E346" s="8"/>
      <c r="F346" s="6"/>
      <c r="I346" s="6"/>
      <c r="J346" s="8">
        <f t="shared" si="132"/>
        <v>0</v>
      </c>
      <c r="L346" s="6"/>
      <c r="M346">
        <v>1</v>
      </c>
      <c r="N346" s="6">
        <v>3</v>
      </c>
      <c r="P346" s="6"/>
      <c r="R346" s="6"/>
      <c r="S346" s="13">
        <f t="shared" si="133"/>
        <v>0</v>
      </c>
      <c r="T346" s="10">
        <f t="shared" si="134"/>
        <v>0.16666666666666666</v>
      </c>
      <c r="U346" s="10">
        <f t="shared" si="135"/>
        <v>0</v>
      </c>
    </row>
    <row r="347" spans="1:21" ht="12.75">
      <c r="A347" t="s">
        <v>51</v>
      </c>
      <c r="B347" s="6">
        <v>4</v>
      </c>
      <c r="C347">
        <v>5</v>
      </c>
      <c r="D347" s="6"/>
      <c r="E347" s="8">
        <v>1</v>
      </c>
      <c r="F347" s="6"/>
      <c r="G347" s="1">
        <v>1</v>
      </c>
      <c r="I347" s="6"/>
      <c r="J347" s="8">
        <f t="shared" si="132"/>
        <v>2</v>
      </c>
      <c r="L347" s="6"/>
      <c r="M347">
        <v>1</v>
      </c>
      <c r="N347" s="6">
        <v>2</v>
      </c>
      <c r="P347" s="6"/>
      <c r="R347" s="6"/>
      <c r="S347" s="13">
        <f t="shared" si="133"/>
        <v>0.2</v>
      </c>
      <c r="T347" s="10">
        <f t="shared" si="134"/>
        <v>0.3333333333333333</v>
      </c>
      <c r="U347" s="10">
        <f t="shared" si="135"/>
        <v>0.4</v>
      </c>
    </row>
    <row r="348" spans="1:21" ht="12.75">
      <c r="A348">
        <v>16</v>
      </c>
      <c r="B348" s="6"/>
      <c r="D348" s="6"/>
      <c r="E348" s="8"/>
      <c r="F348" s="6"/>
      <c r="I348" s="6"/>
      <c r="J348" s="8">
        <f t="shared" si="132"/>
        <v>0</v>
      </c>
      <c r="L348" s="6"/>
      <c r="N348" s="6"/>
      <c r="P348" s="6"/>
      <c r="R348" s="6"/>
      <c r="S348" s="13" t="e">
        <f t="shared" si="133"/>
        <v>#DIV/0!</v>
      </c>
      <c r="T348" s="10" t="e">
        <f t="shared" si="134"/>
        <v>#DIV/0!</v>
      </c>
      <c r="U348" s="10" t="e">
        <f t="shared" si="135"/>
        <v>#DIV/0!</v>
      </c>
    </row>
    <row r="349" spans="1:21" ht="12.75">
      <c r="A349">
        <v>17</v>
      </c>
      <c r="B349" s="6"/>
      <c r="D349" s="6"/>
      <c r="E349" s="8"/>
      <c r="F349" s="6"/>
      <c r="I349" s="6"/>
      <c r="J349" s="8">
        <f t="shared" si="132"/>
        <v>0</v>
      </c>
      <c r="L349" s="6"/>
      <c r="N349" s="6"/>
      <c r="P349" s="6"/>
      <c r="R349" s="6"/>
      <c r="S349" s="13" t="e">
        <f t="shared" si="133"/>
        <v>#DIV/0!</v>
      </c>
      <c r="T349" s="10" t="e">
        <f t="shared" si="134"/>
        <v>#DIV/0!</v>
      </c>
      <c r="U349" s="10" t="e">
        <f t="shared" si="135"/>
        <v>#DIV/0!</v>
      </c>
    </row>
    <row r="350" spans="1:21" ht="12.75">
      <c r="A350">
        <v>18</v>
      </c>
      <c r="B350" s="6"/>
      <c r="D350" s="6"/>
      <c r="E350" s="8"/>
      <c r="F350" s="6"/>
      <c r="I350" s="6"/>
      <c r="J350" s="8">
        <f t="shared" si="132"/>
        <v>0</v>
      </c>
      <c r="L350" s="6"/>
      <c r="N350" s="6"/>
      <c r="P350" s="6"/>
      <c r="R350" s="6"/>
      <c r="S350" s="13" t="e">
        <f t="shared" si="133"/>
        <v>#DIV/0!</v>
      </c>
      <c r="T350" s="10" t="e">
        <f t="shared" si="134"/>
        <v>#DIV/0!</v>
      </c>
      <c r="U350" s="10" t="e">
        <f t="shared" si="135"/>
        <v>#DIV/0!</v>
      </c>
    </row>
    <row r="351" spans="1:21" ht="12.75">
      <c r="A351">
        <v>19</v>
      </c>
      <c r="B351" s="6"/>
      <c r="D351" s="6"/>
      <c r="E351" s="8"/>
      <c r="F351" s="6"/>
      <c r="I351" s="6"/>
      <c r="J351" s="8">
        <f t="shared" si="132"/>
        <v>0</v>
      </c>
      <c r="L351" s="6"/>
      <c r="N351" s="6"/>
      <c r="P351" s="6"/>
      <c r="R351" s="6"/>
      <c r="S351" s="13" t="e">
        <f t="shared" si="133"/>
        <v>#DIV/0!</v>
      </c>
      <c r="T351" s="10" t="e">
        <f t="shared" si="134"/>
        <v>#DIV/0!</v>
      </c>
      <c r="U351" s="10" t="e">
        <f t="shared" si="135"/>
        <v>#DIV/0!</v>
      </c>
    </row>
    <row r="352" spans="1:21" ht="12.75">
      <c r="A352">
        <v>20</v>
      </c>
      <c r="B352" s="6"/>
      <c r="D352" s="6"/>
      <c r="E352" s="8"/>
      <c r="F352" s="6"/>
      <c r="I352" s="6"/>
      <c r="J352" s="8">
        <f t="shared" si="132"/>
        <v>0</v>
      </c>
      <c r="L352" s="6"/>
      <c r="N352" s="6"/>
      <c r="P352" s="6"/>
      <c r="R352" s="6"/>
      <c r="S352" s="13" t="e">
        <f t="shared" si="133"/>
        <v>#DIV/0!</v>
      </c>
      <c r="T352" s="10" t="e">
        <f t="shared" si="134"/>
        <v>#DIV/0!</v>
      </c>
      <c r="U352" s="10" t="e">
        <f t="shared" si="135"/>
        <v>#DIV/0!</v>
      </c>
    </row>
    <row r="353" spans="1:21" ht="12.75">
      <c r="A353">
        <v>21</v>
      </c>
      <c r="B353" s="6"/>
      <c r="D353" s="6"/>
      <c r="E353" s="8"/>
      <c r="F353" s="6"/>
      <c r="I353" s="6"/>
      <c r="J353" s="8">
        <f t="shared" si="132"/>
        <v>0</v>
      </c>
      <c r="L353" s="6"/>
      <c r="N353" s="6"/>
      <c r="P353" s="6"/>
      <c r="R353" s="6"/>
      <c r="S353" s="13" t="e">
        <f t="shared" si="133"/>
        <v>#DIV/0!</v>
      </c>
      <c r="T353" s="10" t="e">
        <f t="shared" si="134"/>
        <v>#DIV/0!</v>
      </c>
      <c r="U353" s="10" t="e">
        <f t="shared" si="135"/>
        <v>#DIV/0!</v>
      </c>
    </row>
    <row r="354" spans="1:21" ht="12.75">
      <c r="A354">
        <v>22</v>
      </c>
      <c r="B354" s="6"/>
      <c r="D354" s="6"/>
      <c r="E354" s="8"/>
      <c r="F354" s="6"/>
      <c r="I354" s="6"/>
      <c r="J354" s="8">
        <f t="shared" si="132"/>
        <v>0</v>
      </c>
      <c r="L354" s="6"/>
      <c r="N354" s="6"/>
      <c r="P354" s="6"/>
      <c r="R354" s="6"/>
      <c r="S354" s="13" t="e">
        <f t="shared" si="133"/>
        <v>#DIV/0!</v>
      </c>
      <c r="T354" s="10" t="e">
        <f t="shared" si="134"/>
        <v>#DIV/0!</v>
      </c>
      <c r="U354" s="10" t="e">
        <f t="shared" si="135"/>
        <v>#DIV/0!</v>
      </c>
    </row>
    <row r="355" spans="1:21" ht="12.75">
      <c r="A355">
        <v>23</v>
      </c>
      <c r="B355" s="6"/>
      <c r="D355" s="6"/>
      <c r="E355" s="8"/>
      <c r="F355" s="6"/>
      <c r="I355" s="6"/>
      <c r="J355" s="8">
        <f t="shared" si="132"/>
        <v>0</v>
      </c>
      <c r="L355" s="6"/>
      <c r="N355" s="6"/>
      <c r="P355" s="6"/>
      <c r="R355" s="6"/>
      <c r="S355" s="13" t="e">
        <f t="shared" si="133"/>
        <v>#DIV/0!</v>
      </c>
      <c r="T355" s="10" t="e">
        <f t="shared" si="134"/>
        <v>#DIV/0!</v>
      </c>
      <c r="U355" s="10" t="e">
        <f t="shared" si="135"/>
        <v>#DIV/0!</v>
      </c>
    </row>
    <row r="356" spans="1:21" ht="12.75">
      <c r="A356">
        <v>24</v>
      </c>
      <c r="B356" s="6"/>
      <c r="D356" s="6"/>
      <c r="E356" s="8"/>
      <c r="F356" s="6"/>
      <c r="I356" s="6"/>
      <c r="J356" s="8">
        <f t="shared" si="132"/>
        <v>0</v>
      </c>
      <c r="L356" s="6"/>
      <c r="N356" s="6"/>
      <c r="P356" s="6"/>
      <c r="R356" s="6"/>
      <c r="S356" s="13" t="e">
        <f t="shared" si="133"/>
        <v>#DIV/0!</v>
      </c>
      <c r="T356" s="10" t="e">
        <f t="shared" si="134"/>
        <v>#DIV/0!</v>
      </c>
      <c r="U356" s="10" t="e">
        <f t="shared" si="135"/>
        <v>#DIV/0!</v>
      </c>
    </row>
    <row r="357" spans="1:21" ht="12.75">
      <c r="A357">
        <v>25</v>
      </c>
      <c r="B357" s="6"/>
      <c r="D357" s="6"/>
      <c r="E357" s="8"/>
      <c r="F357" s="6"/>
      <c r="I357" s="6"/>
      <c r="J357" s="8">
        <f t="shared" si="132"/>
        <v>0</v>
      </c>
      <c r="L357" s="6"/>
      <c r="N357" s="6"/>
      <c r="P357" s="6"/>
      <c r="R357" s="6"/>
      <c r="S357" s="13" t="e">
        <f t="shared" si="133"/>
        <v>#DIV/0!</v>
      </c>
      <c r="T357" s="10" t="e">
        <f t="shared" si="134"/>
        <v>#DIV/0!</v>
      </c>
      <c r="U357" s="10" t="e">
        <f t="shared" si="135"/>
        <v>#DIV/0!</v>
      </c>
    </row>
    <row r="358" spans="1:21" ht="12.75">
      <c r="A358">
        <v>26</v>
      </c>
      <c r="B358" s="6"/>
      <c r="D358" s="6"/>
      <c r="E358" s="8"/>
      <c r="F358" s="6"/>
      <c r="I358" s="6"/>
      <c r="J358" s="8">
        <f t="shared" si="132"/>
        <v>0</v>
      </c>
      <c r="L358" s="6"/>
      <c r="N358" s="6"/>
      <c r="P358" s="6"/>
      <c r="R358" s="6"/>
      <c r="S358" s="13" t="e">
        <f t="shared" si="133"/>
        <v>#DIV/0!</v>
      </c>
      <c r="T358" s="10" t="e">
        <f t="shared" si="134"/>
        <v>#DIV/0!</v>
      </c>
      <c r="U358" s="10" t="e">
        <f t="shared" si="135"/>
        <v>#DIV/0!</v>
      </c>
    </row>
    <row r="359" spans="1:21" ht="12.75">
      <c r="A359">
        <v>27</v>
      </c>
      <c r="B359" s="6"/>
      <c r="D359" s="6"/>
      <c r="E359" s="8"/>
      <c r="F359" s="6"/>
      <c r="I359" s="6"/>
      <c r="J359" s="8">
        <f t="shared" si="132"/>
        <v>0</v>
      </c>
      <c r="L359" s="6"/>
      <c r="N359" s="6"/>
      <c r="P359" s="6"/>
      <c r="S359" s="13" t="e">
        <f t="shared" si="133"/>
        <v>#DIV/0!</v>
      </c>
      <c r="T359" s="10" t="e">
        <f t="shared" si="134"/>
        <v>#DIV/0!</v>
      </c>
      <c r="U359" s="10" t="e">
        <f t="shared" si="135"/>
        <v>#DIV/0!</v>
      </c>
    </row>
    <row r="360" spans="1:21" ht="12.75">
      <c r="A360">
        <v>28</v>
      </c>
      <c r="B360" s="6"/>
      <c r="D360" s="6"/>
      <c r="E360" s="8"/>
      <c r="F360" s="6"/>
      <c r="I360" s="6"/>
      <c r="J360" s="8">
        <f t="shared" si="132"/>
        <v>0</v>
      </c>
      <c r="L360" s="6"/>
      <c r="N360" s="6"/>
      <c r="P360" s="6"/>
      <c r="R360" s="6"/>
      <c r="S360" s="13" t="e">
        <f t="shared" si="133"/>
        <v>#DIV/0!</v>
      </c>
      <c r="T360" s="10" t="e">
        <f t="shared" si="134"/>
        <v>#DIV/0!</v>
      </c>
      <c r="U360" s="10" t="e">
        <f t="shared" si="135"/>
        <v>#DIV/0!</v>
      </c>
    </row>
    <row r="361" spans="1:21" ht="12.75">
      <c r="A361">
        <v>29</v>
      </c>
      <c r="B361" s="6"/>
      <c r="D361" s="6"/>
      <c r="E361" s="8"/>
      <c r="F361" s="6"/>
      <c r="I361" s="6"/>
      <c r="J361" s="8">
        <f t="shared" si="132"/>
        <v>0</v>
      </c>
      <c r="L361" s="6"/>
      <c r="N361" s="6"/>
      <c r="P361" s="6"/>
      <c r="R361" s="6"/>
      <c r="S361" s="13" t="e">
        <f t="shared" si="133"/>
        <v>#DIV/0!</v>
      </c>
      <c r="T361" s="10" t="e">
        <f t="shared" si="134"/>
        <v>#DIV/0!</v>
      </c>
      <c r="U361" s="10" t="e">
        <f t="shared" si="135"/>
        <v>#DIV/0!</v>
      </c>
    </row>
    <row r="362" spans="1:21" ht="12.75">
      <c r="A362" s="2">
        <v>30</v>
      </c>
      <c r="B362" s="3"/>
      <c r="C362" s="2"/>
      <c r="D362" s="3"/>
      <c r="E362" s="4"/>
      <c r="F362" s="3"/>
      <c r="G362" s="5"/>
      <c r="H362" s="2"/>
      <c r="I362" s="3"/>
      <c r="J362" s="4">
        <f t="shared" si="132"/>
        <v>0</v>
      </c>
      <c r="K362" s="2"/>
      <c r="L362" s="3"/>
      <c r="M362" s="2"/>
      <c r="N362" s="3"/>
      <c r="O362" s="2"/>
      <c r="P362" s="3"/>
      <c r="Q362" s="2"/>
      <c r="R362" s="3"/>
      <c r="S362" s="16" t="e">
        <f t="shared" si="133"/>
        <v>#DIV/0!</v>
      </c>
      <c r="T362" s="10" t="e">
        <f t="shared" si="134"/>
        <v>#DIV/0!</v>
      </c>
      <c r="U362" s="17" t="e">
        <f t="shared" si="135"/>
        <v>#DIV/0!</v>
      </c>
    </row>
    <row r="363" spans="2:21" ht="12.75">
      <c r="B363" s="6">
        <f aca="true" t="shared" si="136" ref="B363:I363">SUM(B333:B362)</f>
        <v>38</v>
      </c>
      <c r="C363">
        <f t="shared" si="136"/>
        <v>73</v>
      </c>
      <c r="D363" s="6">
        <f t="shared" si="136"/>
        <v>5</v>
      </c>
      <c r="E363" s="8">
        <f t="shared" si="136"/>
        <v>10</v>
      </c>
      <c r="F363" s="6">
        <f t="shared" si="136"/>
        <v>5</v>
      </c>
      <c r="G363" s="1">
        <f t="shared" si="136"/>
        <v>6</v>
      </c>
      <c r="H363">
        <f t="shared" si="136"/>
        <v>0</v>
      </c>
      <c r="I363" s="6">
        <f t="shared" si="136"/>
        <v>0</v>
      </c>
      <c r="J363" s="8">
        <f t="shared" si="132"/>
        <v>16</v>
      </c>
      <c r="K363">
        <f aca="true" t="shared" si="137" ref="K363:R363">SUM(K333:K362)</f>
        <v>0</v>
      </c>
      <c r="L363" s="6">
        <f t="shared" si="137"/>
        <v>0</v>
      </c>
      <c r="M363">
        <f t="shared" si="137"/>
        <v>14</v>
      </c>
      <c r="N363" s="6">
        <f t="shared" si="137"/>
        <v>22</v>
      </c>
      <c r="O363">
        <f t="shared" si="137"/>
        <v>3</v>
      </c>
      <c r="P363" s="6">
        <f t="shared" si="137"/>
        <v>0</v>
      </c>
      <c r="Q363">
        <f t="shared" si="137"/>
        <v>1</v>
      </c>
      <c r="R363" s="6">
        <f t="shared" si="137"/>
        <v>0</v>
      </c>
      <c r="S363" s="13">
        <f t="shared" si="133"/>
        <v>0.136986301369863</v>
      </c>
      <c r="T363" s="10">
        <f t="shared" si="134"/>
        <v>0.2727272727272727</v>
      </c>
      <c r="U363" s="10">
        <f t="shared" si="135"/>
        <v>0.2191780821917808</v>
      </c>
    </row>
    <row r="364" spans="1:21" ht="12.75">
      <c r="A364" t="s">
        <v>39</v>
      </c>
      <c r="S364" s="18"/>
      <c r="T364" s="10"/>
      <c r="U364" s="18"/>
    </row>
    <row r="365" spans="1:21" ht="12.75">
      <c r="A365" s="2" t="s">
        <v>0</v>
      </c>
      <c r="B365" s="3" t="s">
        <v>2</v>
      </c>
      <c r="C365" s="2" t="s">
        <v>3</v>
      </c>
      <c r="D365" s="3" t="s">
        <v>4</v>
      </c>
      <c r="E365" s="4" t="s">
        <v>5</v>
      </c>
      <c r="F365" s="3" t="s">
        <v>6</v>
      </c>
      <c r="G365" s="5" t="s">
        <v>7</v>
      </c>
      <c r="H365" s="2" t="s">
        <v>1</v>
      </c>
      <c r="I365" s="3" t="s">
        <v>8</v>
      </c>
      <c r="J365" s="4" t="s">
        <v>9</v>
      </c>
      <c r="K365" s="2" t="s">
        <v>10</v>
      </c>
      <c r="L365" s="3" t="s">
        <v>11</v>
      </c>
      <c r="M365" s="2" t="s">
        <v>12</v>
      </c>
      <c r="N365" s="3" t="s">
        <v>13</v>
      </c>
      <c r="O365" s="2" t="s">
        <v>14</v>
      </c>
      <c r="P365" s="3" t="s">
        <v>15</v>
      </c>
      <c r="Q365" s="2" t="s">
        <v>16</v>
      </c>
      <c r="R365" s="3" t="s">
        <v>17</v>
      </c>
      <c r="S365" s="16" t="s">
        <v>18</v>
      </c>
      <c r="T365" s="10" t="s">
        <v>19</v>
      </c>
      <c r="U365" s="17" t="s">
        <v>20</v>
      </c>
    </row>
    <row r="366" spans="1:21" ht="12.75">
      <c r="A366" t="s">
        <v>41</v>
      </c>
      <c r="B366" s="6">
        <v>3</v>
      </c>
      <c r="C366">
        <v>8</v>
      </c>
      <c r="D366" s="7">
        <v>1</v>
      </c>
      <c r="E366" s="8">
        <v>2</v>
      </c>
      <c r="F366" s="6">
        <v>3</v>
      </c>
      <c r="G366" s="1">
        <v>1</v>
      </c>
      <c r="I366" s="6"/>
      <c r="J366" s="4">
        <f aca="true" t="shared" si="138" ref="J366:J396">+E366+G366+2*H366+3*I366</f>
        <v>3</v>
      </c>
      <c r="L366" s="6"/>
      <c r="M366">
        <v>1</v>
      </c>
      <c r="N366" s="6">
        <v>3</v>
      </c>
      <c r="P366" s="6"/>
      <c r="Q366">
        <v>1</v>
      </c>
      <c r="R366" s="6"/>
      <c r="S366" s="9">
        <f aca="true" t="shared" si="139" ref="S366:S396">+E366/C366</f>
        <v>0.25</v>
      </c>
      <c r="T366" s="10">
        <f aca="true" t="shared" si="140" ref="T366:T396">+(E366+M366)/(C366+M366+Q366)</f>
        <v>0.3</v>
      </c>
      <c r="U366" s="10">
        <f aca="true" t="shared" si="141" ref="U366:U396">+J366/C366</f>
        <v>0.375</v>
      </c>
    </row>
    <row r="367" spans="1:21" ht="12.75">
      <c r="A367" t="s">
        <v>42</v>
      </c>
      <c r="B367" s="6">
        <v>4</v>
      </c>
      <c r="C367">
        <v>9</v>
      </c>
      <c r="D367" s="6"/>
      <c r="E367" s="8">
        <v>2</v>
      </c>
      <c r="F367" s="6"/>
      <c r="I367" s="6"/>
      <c r="J367" s="4">
        <f t="shared" si="138"/>
        <v>2</v>
      </c>
      <c r="L367" s="6"/>
      <c r="M367">
        <v>1</v>
      </c>
      <c r="N367" s="6">
        <v>2</v>
      </c>
      <c r="O367">
        <v>1</v>
      </c>
      <c r="P367" s="6"/>
      <c r="R367" s="6">
        <v>1</v>
      </c>
      <c r="S367" s="13">
        <f t="shared" si="139"/>
        <v>0.2222222222222222</v>
      </c>
      <c r="T367" s="10">
        <f t="shared" si="140"/>
        <v>0.3</v>
      </c>
      <c r="U367" s="10">
        <f t="shared" si="141"/>
        <v>0.2222222222222222</v>
      </c>
    </row>
    <row r="368" spans="1:21" ht="12.75">
      <c r="A368" t="s">
        <v>43</v>
      </c>
      <c r="B368" s="6">
        <v>3</v>
      </c>
      <c r="C368">
        <v>6</v>
      </c>
      <c r="D368" s="6"/>
      <c r="E368" s="8">
        <v>3</v>
      </c>
      <c r="F368" s="6"/>
      <c r="G368" s="1">
        <v>1</v>
      </c>
      <c r="I368" s="6"/>
      <c r="J368" s="4">
        <f t="shared" si="138"/>
        <v>4</v>
      </c>
      <c r="L368" s="6"/>
      <c r="N368" s="6">
        <v>1</v>
      </c>
      <c r="O368">
        <v>1</v>
      </c>
      <c r="P368" s="6"/>
      <c r="R368" s="6"/>
      <c r="S368" s="13">
        <f t="shared" si="139"/>
        <v>0.5</v>
      </c>
      <c r="T368" s="10">
        <f t="shared" si="140"/>
        <v>0.5</v>
      </c>
      <c r="U368" s="10">
        <f t="shared" si="141"/>
        <v>0.6666666666666666</v>
      </c>
    </row>
    <row r="369" spans="1:21" ht="12.75">
      <c r="A369" t="s">
        <v>44</v>
      </c>
      <c r="B369" s="6">
        <v>4</v>
      </c>
      <c r="C369">
        <v>9</v>
      </c>
      <c r="D369" s="6">
        <v>1</v>
      </c>
      <c r="E369" s="8">
        <v>5</v>
      </c>
      <c r="F369" s="6">
        <v>1</v>
      </c>
      <c r="G369" s="1">
        <v>1</v>
      </c>
      <c r="I369" s="6"/>
      <c r="J369" s="4">
        <f t="shared" si="138"/>
        <v>6</v>
      </c>
      <c r="L369" s="6"/>
      <c r="N369" s="6">
        <v>2</v>
      </c>
      <c r="P369" s="6"/>
      <c r="R369" s="6"/>
      <c r="S369" s="13">
        <f t="shared" si="139"/>
        <v>0.5555555555555556</v>
      </c>
      <c r="T369" s="10">
        <f t="shared" si="140"/>
        <v>0.5555555555555556</v>
      </c>
      <c r="U369" s="10">
        <f t="shared" si="141"/>
        <v>0.6666666666666666</v>
      </c>
    </row>
    <row r="370" spans="1:21" ht="12.75">
      <c r="A370" t="s">
        <v>45</v>
      </c>
      <c r="B370" s="6">
        <v>4</v>
      </c>
      <c r="C370">
        <v>7</v>
      </c>
      <c r="D370" s="6">
        <v>2</v>
      </c>
      <c r="E370" s="8">
        <v>1</v>
      </c>
      <c r="F370" s="6">
        <v>1</v>
      </c>
      <c r="I370" s="6">
        <v>1</v>
      </c>
      <c r="J370" s="4">
        <f t="shared" si="138"/>
        <v>4</v>
      </c>
      <c r="L370" s="6"/>
      <c r="M370">
        <v>2</v>
      </c>
      <c r="N370" s="6">
        <v>2</v>
      </c>
      <c r="P370" s="6"/>
      <c r="R370" s="6"/>
      <c r="S370" s="13">
        <f t="shared" si="139"/>
        <v>0.14285714285714285</v>
      </c>
      <c r="T370" s="10">
        <f t="shared" si="140"/>
        <v>0.3333333333333333</v>
      </c>
      <c r="U370" s="10">
        <f t="shared" si="141"/>
        <v>0.5714285714285714</v>
      </c>
    </row>
    <row r="371" spans="1:21" ht="12.75">
      <c r="A371" t="s">
        <v>46</v>
      </c>
      <c r="B371" s="6">
        <v>2</v>
      </c>
      <c r="C371">
        <v>2</v>
      </c>
      <c r="D371" s="6"/>
      <c r="E371" s="8"/>
      <c r="F371" s="6"/>
      <c r="I371" s="6"/>
      <c r="J371" s="4">
        <f t="shared" si="138"/>
        <v>0</v>
      </c>
      <c r="L371" s="6"/>
      <c r="N371" s="6">
        <v>1</v>
      </c>
      <c r="P371" s="6"/>
      <c r="R371" s="6"/>
      <c r="S371" s="13">
        <f t="shared" si="139"/>
        <v>0</v>
      </c>
      <c r="T371" s="10">
        <f t="shared" si="140"/>
        <v>0</v>
      </c>
      <c r="U371" s="10">
        <f t="shared" si="141"/>
        <v>0</v>
      </c>
    </row>
    <row r="372" spans="1:21" ht="12.75">
      <c r="A372" t="s">
        <v>48</v>
      </c>
      <c r="B372" s="6">
        <v>2</v>
      </c>
      <c r="C372">
        <v>8</v>
      </c>
      <c r="D372" s="6"/>
      <c r="E372" s="8">
        <v>2</v>
      </c>
      <c r="F372" s="6"/>
      <c r="I372" s="6"/>
      <c r="J372" s="4">
        <f t="shared" si="138"/>
        <v>2</v>
      </c>
      <c r="L372" s="6"/>
      <c r="N372" s="6">
        <v>2</v>
      </c>
      <c r="P372" s="6"/>
      <c r="R372" s="6"/>
      <c r="S372" s="13">
        <f t="shared" si="139"/>
        <v>0.25</v>
      </c>
      <c r="T372" s="10">
        <f t="shared" si="140"/>
        <v>0.25</v>
      </c>
      <c r="U372" s="10">
        <f t="shared" si="141"/>
        <v>0.25</v>
      </c>
    </row>
    <row r="373" spans="1:21" ht="12.75">
      <c r="A373" t="s">
        <v>49</v>
      </c>
      <c r="B373" s="6">
        <v>5</v>
      </c>
      <c r="C373">
        <v>11</v>
      </c>
      <c r="D373" s="6"/>
      <c r="E373" s="8"/>
      <c r="F373" s="6"/>
      <c r="I373" s="6"/>
      <c r="J373" s="4">
        <f t="shared" si="138"/>
        <v>0</v>
      </c>
      <c r="L373" s="6"/>
      <c r="N373" s="6">
        <v>3</v>
      </c>
      <c r="O373">
        <v>1</v>
      </c>
      <c r="P373" s="6"/>
      <c r="R373" s="6"/>
      <c r="S373" s="13">
        <f t="shared" si="139"/>
        <v>0</v>
      </c>
      <c r="T373" s="10">
        <f t="shared" si="140"/>
        <v>0</v>
      </c>
      <c r="U373" s="10">
        <f t="shared" si="141"/>
        <v>0</v>
      </c>
    </row>
    <row r="374" spans="1:21" ht="12.75">
      <c r="A374" t="s">
        <v>42</v>
      </c>
      <c r="B374" s="6">
        <v>5</v>
      </c>
      <c r="C374">
        <v>11</v>
      </c>
      <c r="D374" s="6">
        <v>1</v>
      </c>
      <c r="E374" s="8">
        <v>3</v>
      </c>
      <c r="F374" s="6">
        <v>2</v>
      </c>
      <c r="I374" s="6">
        <v>1</v>
      </c>
      <c r="J374" s="4">
        <f t="shared" si="138"/>
        <v>6</v>
      </c>
      <c r="L374" s="6"/>
      <c r="M374">
        <v>1</v>
      </c>
      <c r="N374" s="6">
        <v>3</v>
      </c>
      <c r="P374" s="6"/>
      <c r="R374" s="6"/>
      <c r="S374" s="13">
        <f t="shared" si="139"/>
        <v>0.2727272727272727</v>
      </c>
      <c r="T374" s="10">
        <f t="shared" si="140"/>
        <v>0.3333333333333333</v>
      </c>
      <c r="U374" s="10">
        <f t="shared" si="141"/>
        <v>0.5454545454545454</v>
      </c>
    </row>
    <row r="375" spans="1:21" ht="12.75">
      <c r="A375" t="s">
        <v>41</v>
      </c>
      <c r="B375" s="6">
        <v>4</v>
      </c>
      <c r="C375">
        <v>9</v>
      </c>
      <c r="D375" s="6">
        <v>1</v>
      </c>
      <c r="E375" s="8">
        <v>2</v>
      </c>
      <c r="F375" s="6">
        <v>2</v>
      </c>
      <c r="I375" s="6">
        <v>1</v>
      </c>
      <c r="J375" s="4">
        <f t="shared" si="138"/>
        <v>5</v>
      </c>
      <c r="L375" s="6"/>
      <c r="M375">
        <v>1</v>
      </c>
      <c r="N375" s="6">
        <v>3</v>
      </c>
      <c r="P375" s="6"/>
      <c r="R375" s="6"/>
      <c r="S375" s="13">
        <f t="shared" si="139"/>
        <v>0.2222222222222222</v>
      </c>
      <c r="T375" s="10">
        <f t="shared" si="140"/>
        <v>0.3</v>
      </c>
      <c r="U375" s="10">
        <f t="shared" si="141"/>
        <v>0.5555555555555556</v>
      </c>
    </row>
    <row r="376" spans="1:21" ht="12.75">
      <c r="A376" t="s">
        <v>43</v>
      </c>
      <c r="B376" s="6">
        <v>5</v>
      </c>
      <c r="C376">
        <v>19</v>
      </c>
      <c r="D376" s="6">
        <v>4</v>
      </c>
      <c r="E376" s="8">
        <v>6</v>
      </c>
      <c r="F376" s="6">
        <v>3</v>
      </c>
      <c r="G376" s="1">
        <v>1</v>
      </c>
      <c r="I376" s="6">
        <v>2</v>
      </c>
      <c r="J376" s="4">
        <f t="shared" si="138"/>
        <v>13</v>
      </c>
      <c r="L376" s="6"/>
      <c r="M376">
        <v>1</v>
      </c>
      <c r="N376" s="6">
        <v>2</v>
      </c>
      <c r="O376">
        <v>1</v>
      </c>
      <c r="P376" s="6"/>
      <c r="R376" s="6"/>
      <c r="S376" s="13">
        <f t="shared" si="139"/>
        <v>0.3157894736842105</v>
      </c>
      <c r="T376" s="10">
        <f t="shared" si="140"/>
        <v>0.35</v>
      </c>
      <c r="U376" s="10">
        <f t="shared" si="141"/>
        <v>0.6842105263157895</v>
      </c>
    </row>
    <row r="377" spans="1:21" ht="12.75">
      <c r="A377" t="s">
        <v>51</v>
      </c>
      <c r="B377" s="6">
        <v>2</v>
      </c>
      <c r="C377">
        <v>4</v>
      </c>
      <c r="D377" s="6"/>
      <c r="E377" s="8"/>
      <c r="F377" s="6"/>
      <c r="I377" s="6"/>
      <c r="J377" s="4">
        <f t="shared" si="138"/>
        <v>0</v>
      </c>
      <c r="L377" s="6"/>
      <c r="M377">
        <v>1</v>
      </c>
      <c r="N377" s="6">
        <v>3</v>
      </c>
      <c r="P377" s="6"/>
      <c r="R377" s="6"/>
      <c r="S377" s="13">
        <f t="shared" si="139"/>
        <v>0</v>
      </c>
      <c r="T377" s="10">
        <f t="shared" si="140"/>
        <v>0.2</v>
      </c>
      <c r="U377" s="10">
        <f t="shared" si="141"/>
        <v>0</v>
      </c>
    </row>
    <row r="378" spans="1:21" ht="12.75">
      <c r="A378" t="s">
        <v>45</v>
      </c>
      <c r="B378" s="6">
        <v>3</v>
      </c>
      <c r="C378">
        <v>5</v>
      </c>
      <c r="D378" s="6">
        <v>1</v>
      </c>
      <c r="E378" s="8">
        <v>2</v>
      </c>
      <c r="F378" s="6"/>
      <c r="G378" s="1">
        <v>1</v>
      </c>
      <c r="I378" s="6"/>
      <c r="J378" s="4">
        <f t="shared" si="138"/>
        <v>3</v>
      </c>
      <c r="L378" s="6"/>
      <c r="N378" s="6">
        <v>4</v>
      </c>
      <c r="P378" s="6"/>
      <c r="R378" s="6"/>
      <c r="S378" s="13">
        <f t="shared" si="139"/>
        <v>0.4</v>
      </c>
      <c r="T378" s="10">
        <f t="shared" si="140"/>
        <v>0.4</v>
      </c>
      <c r="U378" s="10">
        <f t="shared" si="141"/>
        <v>0.6</v>
      </c>
    </row>
    <row r="379" spans="1:21" ht="12.75">
      <c r="A379" t="s">
        <v>44</v>
      </c>
      <c r="B379" s="6">
        <v>5</v>
      </c>
      <c r="C379">
        <v>13</v>
      </c>
      <c r="D379" s="6">
        <v>1</v>
      </c>
      <c r="E379" s="8">
        <v>3</v>
      </c>
      <c r="F379" s="6">
        <v>2</v>
      </c>
      <c r="I379" s="6">
        <v>1</v>
      </c>
      <c r="J379" s="4">
        <f t="shared" si="138"/>
        <v>6</v>
      </c>
      <c r="L379" s="6"/>
      <c r="M379">
        <v>1</v>
      </c>
      <c r="N379" s="6">
        <v>2</v>
      </c>
      <c r="O379">
        <v>1</v>
      </c>
      <c r="P379" s="6"/>
      <c r="R379" s="6"/>
      <c r="S379" s="13">
        <f t="shared" si="139"/>
        <v>0.23076923076923078</v>
      </c>
      <c r="T379" s="10">
        <f t="shared" si="140"/>
        <v>0.2857142857142857</v>
      </c>
      <c r="U379" s="10">
        <f t="shared" si="141"/>
        <v>0.46153846153846156</v>
      </c>
    </row>
    <row r="380" spans="1:21" ht="12.75">
      <c r="A380" t="s">
        <v>51</v>
      </c>
      <c r="B380" s="6">
        <v>4</v>
      </c>
      <c r="C380">
        <v>12</v>
      </c>
      <c r="D380" s="6"/>
      <c r="E380" s="8">
        <v>4</v>
      </c>
      <c r="F380" s="6"/>
      <c r="I380" s="6"/>
      <c r="J380" s="4">
        <f t="shared" si="138"/>
        <v>4</v>
      </c>
      <c r="L380" s="6"/>
      <c r="N380" s="6">
        <v>2</v>
      </c>
      <c r="P380" s="6"/>
      <c r="R380" s="6"/>
      <c r="S380" s="13">
        <f t="shared" si="139"/>
        <v>0.3333333333333333</v>
      </c>
      <c r="T380" s="10">
        <f t="shared" si="140"/>
        <v>0.3333333333333333</v>
      </c>
      <c r="U380" s="10">
        <f t="shared" si="141"/>
        <v>0.3333333333333333</v>
      </c>
    </row>
    <row r="381" spans="1:21" ht="12.75">
      <c r="A381" t="s">
        <v>48</v>
      </c>
      <c r="B381" s="6">
        <v>4</v>
      </c>
      <c r="C381">
        <v>13</v>
      </c>
      <c r="D381" s="6">
        <v>2</v>
      </c>
      <c r="E381" s="8">
        <v>4</v>
      </c>
      <c r="F381" s="6">
        <v>4</v>
      </c>
      <c r="I381" s="6">
        <v>1</v>
      </c>
      <c r="J381" s="4">
        <f t="shared" si="138"/>
        <v>7</v>
      </c>
      <c r="L381" s="6"/>
      <c r="M381">
        <v>1</v>
      </c>
      <c r="N381" s="6"/>
      <c r="P381" s="6"/>
      <c r="R381" s="6"/>
      <c r="S381" s="13">
        <f t="shared" si="139"/>
        <v>0.3076923076923077</v>
      </c>
      <c r="T381" s="10">
        <f t="shared" si="140"/>
        <v>0.35714285714285715</v>
      </c>
      <c r="U381" s="10">
        <f t="shared" si="141"/>
        <v>0.5384615384615384</v>
      </c>
    </row>
    <row r="382" spans="1:21" ht="12.75">
      <c r="A382" t="s">
        <v>46</v>
      </c>
      <c r="B382" s="6">
        <v>4</v>
      </c>
      <c r="C382">
        <v>12</v>
      </c>
      <c r="D382" s="6">
        <v>1</v>
      </c>
      <c r="E382" s="8">
        <v>2</v>
      </c>
      <c r="F382" s="6">
        <v>2</v>
      </c>
      <c r="I382" s="6">
        <v>1</v>
      </c>
      <c r="J382" s="4">
        <f t="shared" si="138"/>
        <v>5</v>
      </c>
      <c r="L382" s="6"/>
      <c r="M382">
        <v>1</v>
      </c>
      <c r="N382" s="6">
        <v>3</v>
      </c>
      <c r="P382" s="6"/>
      <c r="R382" s="6">
        <v>1</v>
      </c>
      <c r="S382" s="13">
        <f t="shared" si="139"/>
        <v>0.16666666666666666</v>
      </c>
      <c r="T382" s="10">
        <f t="shared" si="140"/>
        <v>0.23076923076923078</v>
      </c>
      <c r="U382" s="10">
        <f t="shared" si="141"/>
        <v>0.4166666666666667</v>
      </c>
    </row>
    <row r="383" spans="1:21" ht="12.75">
      <c r="A383" t="s">
        <v>49</v>
      </c>
      <c r="B383" s="6">
        <v>5</v>
      </c>
      <c r="C383">
        <v>10</v>
      </c>
      <c r="D383" s="6">
        <v>1</v>
      </c>
      <c r="E383" s="8">
        <v>2</v>
      </c>
      <c r="F383" s="6"/>
      <c r="I383" s="6"/>
      <c r="J383" s="4">
        <f t="shared" si="138"/>
        <v>2</v>
      </c>
      <c r="L383" s="6"/>
      <c r="N383" s="6">
        <v>4</v>
      </c>
      <c r="P383" s="6"/>
      <c r="R383" s="6"/>
      <c r="S383" s="13">
        <f t="shared" si="139"/>
        <v>0.2</v>
      </c>
      <c r="T383" s="10">
        <f t="shared" si="140"/>
        <v>0.2</v>
      </c>
      <c r="U383" s="10">
        <f t="shared" si="141"/>
        <v>0.2</v>
      </c>
    </row>
    <row r="384" spans="1:21" ht="12.75">
      <c r="A384" t="s">
        <v>53</v>
      </c>
      <c r="B384" s="6">
        <v>4</v>
      </c>
      <c r="C384">
        <v>9</v>
      </c>
      <c r="D384" s="6"/>
      <c r="E384" s="8"/>
      <c r="F384" s="6"/>
      <c r="I384" s="6"/>
      <c r="J384" s="4">
        <f t="shared" si="138"/>
        <v>0</v>
      </c>
      <c r="L384" s="6"/>
      <c r="M384">
        <v>1</v>
      </c>
      <c r="N384" s="6">
        <v>2</v>
      </c>
      <c r="O384">
        <v>2</v>
      </c>
      <c r="P384" s="6"/>
      <c r="R384" s="6"/>
      <c r="S384" s="13">
        <f t="shared" si="139"/>
        <v>0</v>
      </c>
      <c r="T384" s="10">
        <f t="shared" si="140"/>
        <v>0.1</v>
      </c>
      <c r="U384" s="10">
        <f t="shared" si="141"/>
        <v>0</v>
      </c>
    </row>
    <row r="385" spans="1:21" ht="12.75">
      <c r="A385" t="s">
        <v>55</v>
      </c>
      <c r="B385" s="6">
        <v>2</v>
      </c>
      <c r="C385">
        <v>5</v>
      </c>
      <c r="D385" s="6"/>
      <c r="E385" s="8"/>
      <c r="F385" s="6"/>
      <c r="I385" s="6"/>
      <c r="J385" s="4">
        <f t="shared" si="138"/>
        <v>0</v>
      </c>
      <c r="L385" s="6"/>
      <c r="N385" s="6">
        <v>1</v>
      </c>
      <c r="P385" s="6"/>
      <c r="R385" s="6"/>
      <c r="S385" s="13">
        <f t="shared" si="139"/>
        <v>0</v>
      </c>
      <c r="T385" s="10">
        <f t="shared" si="140"/>
        <v>0</v>
      </c>
      <c r="U385" s="10">
        <f t="shared" si="141"/>
        <v>0</v>
      </c>
    </row>
    <row r="386" spans="1:21" ht="12.75">
      <c r="A386" t="s">
        <v>57</v>
      </c>
      <c r="B386" s="6">
        <v>1</v>
      </c>
      <c r="C386">
        <v>2</v>
      </c>
      <c r="D386" s="6"/>
      <c r="E386" s="8"/>
      <c r="F386" s="6"/>
      <c r="I386" s="6"/>
      <c r="J386" s="4">
        <f t="shared" si="138"/>
        <v>0</v>
      </c>
      <c r="L386" s="6"/>
      <c r="N386" s="6">
        <v>1</v>
      </c>
      <c r="P386" s="6"/>
      <c r="R386" s="6"/>
      <c r="S386" s="13">
        <f t="shared" si="139"/>
        <v>0</v>
      </c>
      <c r="T386" s="10">
        <f t="shared" si="140"/>
        <v>0</v>
      </c>
      <c r="U386" s="10">
        <f t="shared" si="141"/>
        <v>0</v>
      </c>
    </row>
    <row r="387" spans="1:21" ht="12.75">
      <c r="A387">
        <v>22</v>
      </c>
      <c r="B387" s="6"/>
      <c r="D387" s="6"/>
      <c r="E387" s="8"/>
      <c r="F387" s="6"/>
      <c r="I387" s="6"/>
      <c r="J387" s="8">
        <f t="shared" si="138"/>
        <v>0</v>
      </c>
      <c r="L387" s="6"/>
      <c r="N387" s="6"/>
      <c r="P387" s="6"/>
      <c r="R387" s="6"/>
      <c r="S387" s="13" t="e">
        <f t="shared" si="139"/>
        <v>#DIV/0!</v>
      </c>
      <c r="T387" s="10" t="e">
        <f t="shared" si="140"/>
        <v>#DIV/0!</v>
      </c>
      <c r="U387" s="10" t="e">
        <f t="shared" si="141"/>
        <v>#DIV/0!</v>
      </c>
    </row>
    <row r="388" spans="1:21" ht="12.75">
      <c r="A388">
        <v>23</v>
      </c>
      <c r="B388" s="6"/>
      <c r="D388" s="6"/>
      <c r="E388" s="8"/>
      <c r="F388" s="6"/>
      <c r="I388" s="6"/>
      <c r="J388" s="8">
        <f t="shared" si="138"/>
        <v>0</v>
      </c>
      <c r="L388" s="6"/>
      <c r="N388" s="6"/>
      <c r="P388" s="6"/>
      <c r="R388" s="6"/>
      <c r="S388" s="13" t="e">
        <f t="shared" si="139"/>
        <v>#DIV/0!</v>
      </c>
      <c r="T388" s="10" t="e">
        <f t="shared" si="140"/>
        <v>#DIV/0!</v>
      </c>
      <c r="U388" s="10" t="e">
        <f t="shared" si="141"/>
        <v>#DIV/0!</v>
      </c>
    </row>
    <row r="389" spans="1:21" ht="12.75">
      <c r="A389">
        <v>24</v>
      </c>
      <c r="B389" s="6"/>
      <c r="D389" s="6"/>
      <c r="E389" s="8"/>
      <c r="F389" s="6"/>
      <c r="I389" s="6"/>
      <c r="J389" s="8">
        <f t="shared" si="138"/>
        <v>0</v>
      </c>
      <c r="L389" s="6"/>
      <c r="N389" s="6"/>
      <c r="P389" s="6"/>
      <c r="R389" s="6"/>
      <c r="S389" s="13" t="e">
        <f t="shared" si="139"/>
        <v>#DIV/0!</v>
      </c>
      <c r="T389" s="10" t="e">
        <f t="shared" si="140"/>
        <v>#DIV/0!</v>
      </c>
      <c r="U389" s="10" t="e">
        <f t="shared" si="141"/>
        <v>#DIV/0!</v>
      </c>
    </row>
    <row r="390" spans="1:21" ht="12.75">
      <c r="A390">
        <v>25</v>
      </c>
      <c r="B390" s="6"/>
      <c r="D390" s="6"/>
      <c r="E390" s="8"/>
      <c r="F390" s="6"/>
      <c r="I390" s="6"/>
      <c r="J390" s="8">
        <f t="shared" si="138"/>
        <v>0</v>
      </c>
      <c r="L390" s="6"/>
      <c r="N390" s="6"/>
      <c r="P390" s="6"/>
      <c r="R390" s="6"/>
      <c r="S390" s="13" t="e">
        <f t="shared" si="139"/>
        <v>#DIV/0!</v>
      </c>
      <c r="T390" s="10" t="e">
        <f t="shared" si="140"/>
        <v>#DIV/0!</v>
      </c>
      <c r="U390" s="10" t="e">
        <f t="shared" si="141"/>
        <v>#DIV/0!</v>
      </c>
    </row>
    <row r="391" spans="1:21" ht="12.75">
      <c r="A391">
        <v>26</v>
      </c>
      <c r="B391" s="6"/>
      <c r="D391" s="6"/>
      <c r="E391" s="8"/>
      <c r="F391" s="6"/>
      <c r="I391" s="6"/>
      <c r="J391" s="8">
        <f t="shared" si="138"/>
        <v>0</v>
      </c>
      <c r="L391" s="6"/>
      <c r="N391" s="6"/>
      <c r="P391" s="6"/>
      <c r="R391" s="6"/>
      <c r="S391" s="13" t="e">
        <f t="shared" si="139"/>
        <v>#DIV/0!</v>
      </c>
      <c r="T391" s="10" t="e">
        <f t="shared" si="140"/>
        <v>#DIV/0!</v>
      </c>
      <c r="U391" s="10" t="e">
        <f t="shared" si="141"/>
        <v>#DIV/0!</v>
      </c>
    </row>
    <row r="392" spans="1:21" ht="12.75">
      <c r="A392">
        <v>27</v>
      </c>
      <c r="B392" s="6"/>
      <c r="D392" s="6"/>
      <c r="E392" s="8"/>
      <c r="F392" s="6"/>
      <c r="I392" s="6"/>
      <c r="J392" s="8">
        <f t="shared" si="138"/>
        <v>0</v>
      </c>
      <c r="L392" s="6"/>
      <c r="N392" s="6"/>
      <c r="P392" s="6"/>
      <c r="R392" s="6"/>
      <c r="S392" s="13" t="e">
        <f t="shared" si="139"/>
        <v>#DIV/0!</v>
      </c>
      <c r="T392" s="10" t="e">
        <f t="shared" si="140"/>
        <v>#DIV/0!</v>
      </c>
      <c r="U392" s="10" t="e">
        <f t="shared" si="141"/>
        <v>#DIV/0!</v>
      </c>
    </row>
    <row r="393" spans="1:21" ht="12.75">
      <c r="A393">
        <v>28</v>
      </c>
      <c r="B393" s="6"/>
      <c r="D393" s="6"/>
      <c r="E393" s="8"/>
      <c r="F393" s="6"/>
      <c r="I393" s="6"/>
      <c r="J393" s="4">
        <f t="shared" si="138"/>
        <v>0</v>
      </c>
      <c r="L393" s="6"/>
      <c r="N393" s="6"/>
      <c r="P393" s="6"/>
      <c r="R393" s="6"/>
      <c r="S393" s="13" t="e">
        <f t="shared" si="139"/>
        <v>#DIV/0!</v>
      </c>
      <c r="T393" s="10" t="e">
        <f t="shared" si="140"/>
        <v>#DIV/0!</v>
      </c>
      <c r="U393" s="10" t="e">
        <f t="shared" si="141"/>
        <v>#DIV/0!</v>
      </c>
    </row>
    <row r="394" spans="1:21" ht="12.75">
      <c r="A394">
        <v>29</v>
      </c>
      <c r="B394" s="6"/>
      <c r="D394" s="6"/>
      <c r="E394" s="8"/>
      <c r="F394" s="6"/>
      <c r="I394" s="6"/>
      <c r="J394" s="4">
        <f t="shared" si="138"/>
        <v>0</v>
      </c>
      <c r="L394" s="6"/>
      <c r="N394" s="6"/>
      <c r="P394" s="6"/>
      <c r="R394" s="6"/>
      <c r="S394" s="13" t="e">
        <f t="shared" si="139"/>
        <v>#DIV/0!</v>
      </c>
      <c r="T394" s="10" t="e">
        <f t="shared" si="140"/>
        <v>#DIV/0!</v>
      </c>
      <c r="U394" s="10" t="e">
        <f t="shared" si="141"/>
        <v>#DIV/0!</v>
      </c>
    </row>
    <row r="395" spans="1:21" ht="12.75">
      <c r="A395" s="2">
        <v>30</v>
      </c>
      <c r="B395" s="3"/>
      <c r="C395" s="2"/>
      <c r="D395" s="3"/>
      <c r="E395" s="4"/>
      <c r="F395" s="3"/>
      <c r="G395" s="5"/>
      <c r="H395" s="2"/>
      <c r="I395" s="3"/>
      <c r="J395" s="4">
        <f t="shared" si="138"/>
        <v>0</v>
      </c>
      <c r="K395" s="2"/>
      <c r="L395" s="3"/>
      <c r="M395" s="2"/>
      <c r="N395" s="3"/>
      <c r="O395" s="2"/>
      <c r="P395" s="3"/>
      <c r="Q395" s="2"/>
      <c r="R395" s="3"/>
      <c r="S395" s="16" t="e">
        <f t="shared" si="139"/>
        <v>#DIV/0!</v>
      </c>
      <c r="T395" s="10" t="e">
        <f t="shared" si="140"/>
        <v>#DIV/0!</v>
      </c>
      <c r="U395" s="17" t="e">
        <f t="shared" si="141"/>
        <v>#DIV/0!</v>
      </c>
    </row>
    <row r="396" spans="2:21" ht="12.75">
      <c r="B396" s="6">
        <f aca="true" t="shared" si="142" ref="B396:I396">SUM(B366:B395)</f>
        <v>75</v>
      </c>
      <c r="C396">
        <f t="shared" si="142"/>
        <v>184</v>
      </c>
      <c r="D396" s="6">
        <f t="shared" si="142"/>
        <v>16</v>
      </c>
      <c r="E396" s="8">
        <f t="shared" si="142"/>
        <v>43</v>
      </c>
      <c r="F396" s="6">
        <f t="shared" si="142"/>
        <v>20</v>
      </c>
      <c r="G396" s="1">
        <f t="shared" si="142"/>
        <v>5</v>
      </c>
      <c r="H396">
        <f t="shared" si="142"/>
        <v>0</v>
      </c>
      <c r="I396" s="6">
        <f t="shared" si="142"/>
        <v>8</v>
      </c>
      <c r="J396" s="8">
        <f t="shared" si="138"/>
        <v>72</v>
      </c>
      <c r="K396">
        <f aca="true" t="shared" si="143" ref="K396:R396">SUM(K366:K395)</f>
        <v>0</v>
      </c>
      <c r="L396" s="6">
        <f t="shared" si="143"/>
        <v>0</v>
      </c>
      <c r="M396">
        <f t="shared" si="143"/>
        <v>12</v>
      </c>
      <c r="N396" s="6">
        <f t="shared" si="143"/>
        <v>46</v>
      </c>
      <c r="O396">
        <f t="shared" si="143"/>
        <v>7</v>
      </c>
      <c r="P396" s="6">
        <f t="shared" si="143"/>
        <v>0</v>
      </c>
      <c r="Q396">
        <f t="shared" si="143"/>
        <v>1</v>
      </c>
      <c r="R396" s="6">
        <f t="shared" si="143"/>
        <v>2</v>
      </c>
      <c r="S396" s="13">
        <f t="shared" si="139"/>
        <v>0.23369565217391305</v>
      </c>
      <c r="T396" s="10">
        <f t="shared" si="140"/>
        <v>0.27918781725888325</v>
      </c>
      <c r="U396" s="10">
        <f t="shared" si="141"/>
        <v>0.391304347826087</v>
      </c>
    </row>
    <row r="397" spans="1:21" ht="12.75">
      <c r="A397" t="s">
        <v>40</v>
      </c>
      <c r="S397" s="18"/>
      <c r="T397" s="10"/>
      <c r="U397" s="18"/>
    </row>
    <row r="398" spans="1:21" ht="12.75">
      <c r="A398" s="2" t="s">
        <v>0</v>
      </c>
      <c r="B398" s="3" t="s">
        <v>2</v>
      </c>
      <c r="C398" s="2" t="s">
        <v>3</v>
      </c>
      <c r="D398" s="3" t="s">
        <v>4</v>
      </c>
      <c r="E398" s="4" t="s">
        <v>5</v>
      </c>
      <c r="F398" s="3" t="s">
        <v>6</v>
      </c>
      <c r="G398" s="5" t="s">
        <v>7</v>
      </c>
      <c r="H398" s="2" t="s">
        <v>1</v>
      </c>
      <c r="I398" s="3" t="s">
        <v>8</v>
      </c>
      <c r="J398" s="4" t="s">
        <v>9</v>
      </c>
      <c r="K398" s="2" t="s">
        <v>10</v>
      </c>
      <c r="L398" s="3" t="s">
        <v>11</v>
      </c>
      <c r="M398" s="2" t="s">
        <v>12</v>
      </c>
      <c r="N398" s="3" t="s">
        <v>13</v>
      </c>
      <c r="O398" s="2" t="s">
        <v>14</v>
      </c>
      <c r="P398" s="3" t="s">
        <v>15</v>
      </c>
      <c r="Q398" s="2" t="s">
        <v>16</v>
      </c>
      <c r="R398" s="3" t="s">
        <v>17</v>
      </c>
      <c r="S398" s="16" t="s">
        <v>18</v>
      </c>
      <c r="T398" s="10" t="s">
        <v>19</v>
      </c>
      <c r="U398" s="17" t="s">
        <v>20</v>
      </c>
    </row>
    <row r="399" spans="1:21" ht="12.75">
      <c r="A399" t="s">
        <v>41</v>
      </c>
      <c r="B399" s="6">
        <v>5</v>
      </c>
      <c r="C399">
        <v>18</v>
      </c>
      <c r="D399" s="7">
        <v>4</v>
      </c>
      <c r="E399" s="8">
        <v>6</v>
      </c>
      <c r="F399" s="6">
        <v>3</v>
      </c>
      <c r="G399" s="1">
        <v>2</v>
      </c>
      <c r="I399" s="6">
        <v>1</v>
      </c>
      <c r="J399" s="8">
        <f aca="true" t="shared" si="144" ref="J399:J429">+E399+G399+2*H399+3*I399</f>
        <v>11</v>
      </c>
      <c r="L399" s="6"/>
      <c r="M399">
        <v>1</v>
      </c>
      <c r="N399" s="6">
        <v>3</v>
      </c>
      <c r="P399" s="6"/>
      <c r="Q399">
        <v>1</v>
      </c>
      <c r="R399" s="6">
        <v>1</v>
      </c>
      <c r="S399" s="9">
        <f aca="true" t="shared" si="145" ref="S399:S429">+E399/C399</f>
        <v>0.3333333333333333</v>
      </c>
      <c r="T399" s="10">
        <f aca="true" t="shared" si="146" ref="T399:T429">+(E399+M399)/(C399+M399+Q399)</f>
        <v>0.35</v>
      </c>
      <c r="U399" s="10">
        <f aca="true" t="shared" si="147" ref="U399:U429">+J399/C399</f>
        <v>0.6111111111111112</v>
      </c>
    </row>
    <row r="400" spans="1:21" ht="12.75">
      <c r="A400" t="s">
        <v>42</v>
      </c>
      <c r="B400" s="6">
        <v>5</v>
      </c>
      <c r="C400">
        <v>22</v>
      </c>
      <c r="D400" s="6">
        <v>1</v>
      </c>
      <c r="E400" s="8">
        <v>4</v>
      </c>
      <c r="F400" s="6">
        <v>4</v>
      </c>
      <c r="G400" s="1">
        <v>1</v>
      </c>
      <c r="I400" s="6">
        <v>1</v>
      </c>
      <c r="J400" s="8">
        <f t="shared" si="144"/>
        <v>8</v>
      </c>
      <c r="L400" s="6">
        <v>1</v>
      </c>
      <c r="N400" s="6">
        <v>11</v>
      </c>
      <c r="P400" s="6"/>
      <c r="R400" s="6"/>
      <c r="S400" s="13">
        <f t="shared" si="145"/>
        <v>0.18181818181818182</v>
      </c>
      <c r="T400" s="10">
        <f t="shared" si="146"/>
        <v>0.18181818181818182</v>
      </c>
      <c r="U400" s="10">
        <f t="shared" si="147"/>
        <v>0.36363636363636365</v>
      </c>
    </row>
    <row r="401" spans="1:21" ht="12.75">
      <c r="A401" t="s">
        <v>43</v>
      </c>
      <c r="B401" s="6">
        <v>5</v>
      </c>
      <c r="C401">
        <v>20</v>
      </c>
      <c r="D401" s="6">
        <v>7</v>
      </c>
      <c r="E401" s="8">
        <v>10</v>
      </c>
      <c r="F401" s="6">
        <v>10</v>
      </c>
      <c r="G401" s="1">
        <v>1</v>
      </c>
      <c r="I401" s="6">
        <v>6</v>
      </c>
      <c r="J401" s="8">
        <f t="shared" si="144"/>
        <v>29</v>
      </c>
      <c r="L401" s="6"/>
      <c r="N401" s="6">
        <v>4</v>
      </c>
      <c r="P401" s="6"/>
      <c r="R401" s="6">
        <v>1</v>
      </c>
      <c r="S401" s="13">
        <f t="shared" si="145"/>
        <v>0.5</v>
      </c>
      <c r="T401" s="10">
        <f t="shared" si="146"/>
        <v>0.5</v>
      </c>
      <c r="U401" s="10">
        <f t="shared" si="147"/>
        <v>1.45</v>
      </c>
    </row>
    <row r="402" spans="1:21" ht="12.75">
      <c r="A402" t="s">
        <v>44</v>
      </c>
      <c r="B402" s="6">
        <v>5</v>
      </c>
      <c r="C402">
        <v>19</v>
      </c>
      <c r="D402" s="6">
        <v>4</v>
      </c>
      <c r="E402" s="8">
        <v>4</v>
      </c>
      <c r="F402" s="6">
        <v>5</v>
      </c>
      <c r="I402" s="6">
        <v>3</v>
      </c>
      <c r="J402" s="8">
        <f t="shared" si="144"/>
        <v>13</v>
      </c>
      <c r="L402" s="6"/>
      <c r="M402">
        <v>2</v>
      </c>
      <c r="N402" s="6">
        <v>10</v>
      </c>
      <c r="P402" s="6"/>
      <c r="R402" s="6"/>
      <c r="S402" s="13">
        <f t="shared" si="145"/>
        <v>0.21052631578947367</v>
      </c>
      <c r="T402" s="10">
        <f t="shared" si="146"/>
        <v>0.2857142857142857</v>
      </c>
      <c r="U402" s="10">
        <f t="shared" si="147"/>
        <v>0.6842105263157895</v>
      </c>
    </row>
    <row r="403" spans="1:21" ht="12.75">
      <c r="A403" t="s">
        <v>45</v>
      </c>
      <c r="B403" s="6">
        <v>4</v>
      </c>
      <c r="C403">
        <v>19</v>
      </c>
      <c r="D403" s="6">
        <v>1</v>
      </c>
      <c r="E403" s="8">
        <v>3</v>
      </c>
      <c r="F403" s="6">
        <v>2</v>
      </c>
      <c r="I403" s="6">
        <v>1</v>
      </c>
      <c r="J403" s="8">
        <f t="shared" si="144"/>
        <v>6</v>
      </c>
      <c r="L403" s="6"/>
      <c r="N403" s="6">
        <v>7</v>
      </c>
      <c r="O403">
        <v>1</v>
      </c>
      <c r="P403" s="6"/>
      <c r="R403" s="6"/>
      <c r="S403" s="13">
        <f t="shared" si="145"/>
        <v>0.15789473684210525</v>
      </c>
      <c r="T403" s="10">
        <f t="shared" si="146"/>
        <v>0.15789473684210525</v>
      </c>
      <c r="U403" s="10">
        <f t="shared" si="147"/>
        <v>0.3157894736842105</v>
      </c>
    </row>
    <row r="404" spans="1:21" ht="12.75">
      <c r="A404" t="s">
        <v>46</v>
      </c>
      <c r="B404" s="24">
        <v>5</v>
      </c>
      <c r="C404">
        <v>24</v>
      </c>
      <c r="D404" s="24">
        <v>7</v>
      </c>
      <c r="E404" s="25">
        <v>7</v>
      </c>
      <c r="F404" s="24">
        <v>5</v>
      </c>
      <c r="G404" s="1">
        <v>3</v>
      </c>
      <c r="H404" s="21">
        <v>1</v>
      </c>
      <c r="I404" s="24">
        <v>1</v>
      </c>
      <c r="J404" s="8">
        <f t="shared" si="144"/>
        <v>15</v>
      </c>
      <c r="L404" s="6"/>
      <c r="M404">
        <v>1</v>
      </c>
      <c r="N404" s="6">
        <v>5</v>
      </c>
      <c r="O404">
        <v>1</v>
      </c>
      <c r="P404" s="6"/>
      <c r="R404" s="6">
        <v>3</v>
      </c>
      <c r="S404" s="13">
        <f>+E470/C470</f>
        <v>0.45</v>
      </c>
      <c r="T404" s="10">
        <f>+(E470+M404)/(C470+M404+Q404)</f>
        <v>0.47619047619047616</v>
      </c>
      <c r="U404" s="10">
        <f>+J404/C470</f>
        <v>0.75</v>
      </c>
    </row>
    <row r="405" spans="1:21" ht="12.75">
      <c r="A405" t="s">
        <v>48</v>
      </c>
      <c r="B405" s="6">
        <v>3</v>
      </c>
      <c r="C405">
        <v>9</v>
      </c>
      <c r="D405" s="6"/>
      <c r="E405" s="8"/>
      <c r="F405" s="6"/>
      <c r="I405" s="6"/>
      <c r="J405" s="8">
        <f t="shared" si="144"/>
        <v>0</v>
      </c>
      <c r="L405" s="6"/>
      <c r="N405" s="6">
        <v>3</v>
      </c>
      <c r="O405">
        <v>1</v>
      </c>
      <c r="P405" s="6"/>
      <c r="R405" s="6">
        <v>1</v>
      </c>
      <c r="S405" s="13">
        <f t="shared" si="145"/>
        <v>0</v>
      </c>
      <c r="T405" s="10">
        <f t="shared" si="146"/>
        <v>0</v>
      </c>
      <c r="U405" s="10">
        <f t="shared" si="147"/>
        <v>0</v>
      </c>
    </row>
    <row r="406" spans="1:21" ht="12.75">
      <c r="A406" t="s">
        <v>49</v>
      </c>
      <c r="B406" s="6">
        <v>5</v>
      </c>
      <c r="C406">
        <v>20</v>
      </c>
      <c r="D406" s="6">
        <v>4</v>
      </c>
      <c r="E406" s="8">
        <v>7</v>
      </c>
      <c r="F406" s="6">
        <v>5</v>
      </c>
      <c r="G406" s="1">
        <v>2</v>
      </c>
      <c r="I406" s="6">
        <v>2</v>
      </c>
      <c r="J406" s="8">
        <f t="shared" si="144"/>
        <v>15</v>
      </c>
      <c r="K406" s="21">
        <v>1</v>
      </c>
      <c r="L406" s="6"/>
      <c r="N406" s="6">
        <v>10</v>
      </c>
      <c r="P406" s="6"/>
      <c r="R406" s="6"/>
      <c r="S406" s="13">
        <f t="shared" si="145"/>
        <v>0.35</v>
      </c>
      <c r="T406" s="10">
        <f t="shared" si="146"/>
        <v>0.35</v>
      </c>
      <c r="U406" s="10">
        <f t="shared" si="147"/>
        <v>0.75</v>
      </c>
    </row>
    <row r="407" spans="1:21" ht="12.75">
      <c r="A407" t="s">
        <v>42</v>
      </c>
      <c r="B407" s="6">
        <v>5</v>
      </c>
      <c r="C407">
        <v>23</v>
      </c>
      <c r="D407" s="6">
        <v>4</v>
      </c>
      <c r="E407" s="8">
        <v>8</v>
      </c>
      <c r="F407" s="6">
        <v>6</v>
      </c>
      <c r="G407" s="1">
        <v>3</v>
      </c>
      <c r="I407" s="6">
        <v>2</v>
      </c>
      <c r="J407" s="8">
        <f t="shared" si="144"/>
        <v>17</v>
      </c>
      <c r="L407" s="6"/>
      <c r="M407">
        <v>1</v>
      </c>
      <c r="N407" s="6">
        <v>5</v>
      </c>
      <c r="O407">
        <v>1</v>
      </c>
      <c r="P407" s="6"/>
      <c r="R407" s="6"/>
      <c r="S407" s="13">
        <f t="shared" si="145"/>
        <v>0.34782608695652173</v>
      </c>
      <c r="T407" s="10">
        <f t="shared" si="146"/>
        <v>0.375</v>
      </c>
      <c r="U407" s="10">
        <f t="shared" si="147"/>
        <v>0.7391304347826086</v>
      </c>
    </row>
    <row r="408" spans="1:21" ht="12.75">
      <c r="A408" t="s">
        <v>41</v>
      </c>
      <c r="B408" s="6">
        <v>5</v>
      </c>
      <c r="C408">
        <v>27</v>
      </c>
      <c r="D408" s="6">
        <v>2</v>
      </c>
      <c r="E408" s="8">
        <v>7</v>
      </c>
      <c r="F408" s="6">
        <v>6</v>
      </c>
      <c r="G408" s="1">
        <v>1</v>
      </c>
      <c r="I408" s="6">
        <v>2</v>
      </c>
      <c r="J408" s="8">
        <f t="shared" si="144"/>
        <v>14</v>
      </c>
      <c r="K408" s="21">
        <v>1</v>
      </c>
      <c r="L408" s="6"/>
      <c r="M408">
        <v>1</v>
      </c>
      <c r="N408" s="6">
        <v>11</v>
      </c>
      <c r="P408" s="6"/>
      <c r="R408" s="6">
        <v>1</v>
      </c>
      <c r="S408" s="13">
        <f>+E408/C408</f>
        <v>0.25925925925925924</v>
      </c>
      <c r="T408" s="10">
        <f>+(E408+M408)/(C408+M408+Q408)</f>
        <v>0.2857142857142857</v>
      </c>
      <c r="U408" s="10">
        <f t="shared" si="147"/>
        <v>0.5185185185185185</v>
      </c>
    </row>
    <row r="409" spans="1:21" ht="12.75">
      <c r="A409" t="s">
        <v>43</v>
      </c>
      <c r="B409" s="6">
        <v>5</v>
      </c>
      <c r="C409">
        <v>23</v>
      </c>
      <c r="D409" s="6">
        <v>3</v>
      </c>
      <c r="E409" s="8">
        <v>6</v>
      </c>
      <c r="F409" s="6">
        <v>3</v>
      </c>
      <c r="G409" s="1">
        <v>1</v>
      </c>
      <c r="I409" s="6">
        <v>1</v>
      </c>
      <c r="J409" s="8">
        <f>+E409+G409+2*H409+3*I409</f>
        <v>10</v>
      </c>
      <c r="L409" s="6"/>
      <c r="M409">
        <v>1</v>
      </c>
      <c r="N409" s="6">
        <v>6</v>
      </c>
      <c r="P409" s="6"/>
      <c r="R409" s="6"/>
      <c r="S409" s="13">
        <f t="shared" si="145"/>
        <v>0.2608695652173913</v>
      </c>
      <c r="T409" s="10">
        <f>+(E409+M409)/(C409+M409+Q409)</f>
        <v>0.2916666666666667</v>
      </c>
      <c r="U409" s="10">
        <f t="shared" si="147"/>
        <v>0.43478260869565216</v>
      </c>
    </row>
    <row r="410" spans="1:21" ht="12.75">
      <c r="A410" t="s">
        <v>51</v>
      </c>
      <c r="B410" s="6">
        <v>5</v>
      </c>
      <c r="C410">
        <v>21</v>
      </c>
      <c r="D410" s="6">
        <v>5</v>
      </c>
      <c r="E410" s="8">
        <v>7</v>
      </c>
      <c r="F410" s="6">
        <v>2</v>
      </c>
      <c r="G410" s="1">
        <v>2</v>
      </c>
      <c r="I410" s="6">
        <v>2</v>
      </c>
      <c r="J410" s="8">
        <f>+E410+G410+2*H410+3*I410</f>
        <v>15</v>
      </c>
      <c r="L410" s="6"/>
      <c r="M410">
        <v>1</v>
      </c>
      <c r="N410" s="6">
        <v>3</v>
      </c>
      <c r="O410">
        <v>1</v>
      </c>
      <c r="P410" s="6"/>
      <c r="R410" s="6">
        <v>1</v>
      </c>
      <c r="S410" s="13">
        <f t="shared" si="145"/>
        <v>0.3333333333333333</v>
      </c>
      <c r="T410" s="10">
        <f>+(E410+M410)/(C410+M410+Q410)</f>
        <v>0.36363636363636365</v>
      </c>
      <c r="U410" s="10">
        <f t="shared" si="147"/>
        <v>0.7142857142857143</v>
      </c>
    </row>
    <row r="411" spans="1:21" ht="12.75">
      <c r="A411" t="s">
        <v>45</v>
      </c>
      <c r="B411" s="6">
        <v>5</v>
      </c>
      <c r="C411">
        <v>20</v>
      </c>
      <c r="D411" s="6">
        <v>4</v>
      </c>
      <c r="E411" s="8">
        <v>6</v>
      </c>
      <c r="F411" s="6">
        <v>6</v>
      </c>
      <c r="G411" s="1">
        <v>2</v>
      </c>
      <c r="I411" s="6">
        <v>2</v>
      </c>
      <c r="J411" s="8">
        <f t="shared" si="144"/>
        <v>14</v>
      </c>
      <c r="L411" s="6"/>
      <c r="M411">
        <v>2</v>
      </c>
      <c r="N411" s="6">
        <v>6</v>
      </c>
      <c r="O411">
        <v>3</v>
      </c>
      <c r="P411" s="6"/>
      <c r="R411" s="6"/>
      <c r="S411" s="13">
        <f t="shared" si="145"/>
        <v>0.3</v>
      </c>
      <c r="T411" s="10">
        <f t="shared" si="146"/>
        <v>0.36363636363636365</v>
      </c>
      <c r="U411" s="10">
        <f t="shared" si="147"/>
        <v>0.7</v>
      </c>
    </row>
    <row r="412" spans="1:21" ht="12.75">
      <c r="A412" t="s">
        <v>44</v>
      </c>
      <c r="B412" s="6">
        <v>5</v>
      </c>
      <c r="C412">
        <v>22</v>
      </c>
      <c r="D412" s="6">
        <v>2</v>
      </c>
      <c r="E412" s="8">
        <v>3</v>
      </c>
      <c r="F412" s="6"/>
      <c r="G412" s="1">
        <v>2</v>
      </c>
      <c r="I412" s="6"/>
      <c r="J412" s="8">
        <f t="shared" si="144"/>
        <v>5</v>
      </c>
      <c r="K412">
        <v>1</v>
      </c>
      <c r="L412" s="6"/>
      <c r="M412">
        <v>1</v>
      </c>
      <c r="N412" s="6">
        <v>7</v>
      </c>
      <c r="O412">
        <v>1</v>
      </c>
      <c r="P412" s="6"/>
      <c r="R412" s="6">
        <v>1</v>
      </c>
      <c r="S412" s="13">
        <f t="shared" si="145"/>
        <v>0.13636363636363635</v>
      </c>
      <c r="T412" s="10">
        <f t="shared" si="146"/>
        <v>0.17391304347826086</v>
      </c>
      <c r="U412" s="10">
        <f t="shared" si="147"/>
        <v>0.22727272727272727</v>
      </c>
    </row>
    <row r="413" spans="1:21" ht="12.75">
      <c r="A413" t="s">
        <v>51</v>
      </c>
      <c r="B413" s="6">
        <v>3</v>
      </c>
      <c r="C413">
        <v>9</v>
      </c>
      <c r="D413" s="6">
        <v>3</v>
      </c>
      <c r="E413" s="8">
        <v>1</v>
      </c>
      <c r="F413" s="6">
        <v>1</v>
      </c>
      <c r="I413" s="6"/>
      <c r="J413" s="8">
        <f t="shared" si="144"/>
        <v>1</v>
      </c>
      <c r="L413" s="6"/>
      <c r="M413">
        <v>2</v>
      </c>
      <c r="N413" s="6">
        <v>2</v>
      </c>
      <c r="O413">
        <v>1</v>
      </c>
      <c r="P413" s="6"/>
      <c r="R413" s="6">
        <v>1</v>
      </c>
      <c r="S413" s="13">
        <f t="shared" si="145"/>
        <v>0.1111111111111111</v>
      </c>
      <c r="T413" s="10">
        <f t="shared" si="146"/>
        <v>0.2727272727272727</v>
      </c>
      <c r="U413" s="10">
        <f t="shared" si="147"/>
        <v>0.1111111111111111</v>
      </c>
    </row>
    <row r="414" spans="1:21" ht="12.75">
      <c r="A414" t="s">
        <v>48</v>
      </c>
      <c r="B414" s="6">
        <v>5</v>
      </c>
      <c r="C414">
        <v>20</v>
      </c>
      <c r="D414" s="6">
        <v>4</v>
      </c>
      <c r="E414" s="8">
        <v>10</v>
      </c>
      <c r="F414" s="6">
        <v>3</v>
      </c>
      <c r="G414" s="1">
        <v>4</v>
      </c>
      <c r="I414" s="6">
        <v>1</v>
      </c>
      <c r="J414" s="8">
        <f t="shared" si="144"/>
        <v>17</v>
      </c>
      <c r="K414" s="21">
        <v>3</v>
      </c>
      <c r="L414" s="6"/>
      <c r="M414">
        <v>2</v>
      </c>
      <c r="N414" s="6">
        <v>1</v>
      </c>
      <c r="P414" s="6"/>
      <c r="R414" s="6"/>
      <c r="S414" s="13">
        <f t="shared" si="145"/>
        <v>0.5</v>
      </c>
      <c r="T414" s="10">
        <f t="shared" si="146"/>
        <v>0.5454545454545454</v>
      </c>
      <c r="U414" s="10">
        <f t="shared" si="147"/>
        <v>0.85</v>
      </c>
    </row>
    <row r="415" spans="1:21" ht="12.75">
      <c r="A415" t="s">
        <v>46</v>
      </c>
      <c r="B415" s="6">
        <v>5</v>
      </c>
      <c r="C415">
        <v>22</v>
      </c>
      <c r="D415" s="6">
        <v>9</v>
      </c>
      <c r="E415" s="8">
        <v>9</v>
      </c>
      <c r="F415" s="6">
        <v>9</v>
      </c>
      <c r="G415" s="1">
        <v>2</v>
      </c>
      <c r="H415" s="21">
        <v>2</v>
      </c>
      <c r="I415" s="6">
        <v>5</v>
      </c>
      <c r="J415" s="8">
        <f t="shared" si="144"/>
        <v>30</v>
      </c>
      <c r="L415" s="6"/>
      <c r="M415">
        <v>2</v>
      </c>
      <c r="N415" s="6">
        <v>4</v>
      </c>
      <c r="O415">
        <v>1</v>
      </c>
      <c r="P415" s="6"/>
      <c r="R415" s="6"/>
      <c r="S415" s="13">
        <f t="shared" si="145"/>
        <v>0.4090909090909091</v>
      </c>
      <c r="T415" s="10">
        <f t="shared" si="146"/>
        <v>0.4583333333333333</v>
      </c>
      <c r="U415" s="10">
        <f t="shared" si="147"/>
        <v>1.3636363636363635</v>
      </c>
    </row>
    <row r="416" spans="1:21" ht="12.75">
      <c r="A416" t="s">
        <v>49</v>
      </c>
      <c r="B416" s="6">
        <v>5</v>
      </c>
      <c r="C416">
        <v>18</v>
      </c>
      <c r="D416" s="6">
        <v>1</v>
      </c>
      <c r="E416" s="8">
        <v>2</v>
      </c>
      <c r="F416" s="6">
        <v>2</v>
      </c>
      <c r="I416" s="6"/>
      <c r="J416" s="8">
        <f t="shared" si="144"/>
        <v>2</v>
      </c>
      <c r="K416">
        <v>1</v>
      </c>
      <c r="L416" s="6"/>
      <c r="M416">
        <v>1</v>
      </c>
      <c r="N416" s="6">
        <v>7</v>
      </c>
      <c r="P416" s="6"/>
      <c r="R416" s="6">
        <v>4</v>
      </c>
      <c r="S416" s="13">
        <f t="shared" si="145"/>
        <v>0.1111111111111111</v>
      </c>
      <c r="T416" s="10">
        <f t="shared" si="146"/>
        <v>0.15789473684210525</v>
      </c>
      <c r="U416" s="10">
        <f t="shared" si="147"/>
        <v>0.1111111111111111</v>
      </c>
    </row>
    <row r="417" spans="1:21" ht="12.75">
      <c r="A417" t="s">
        <v>53</v>
      </c>
      <c r="B417" s="6">
        <v>4</v>
      </c>
      <c r="C417">
        <v>15</v>
      </c>
      <c r="D417" s="6">
        <v>1</v>
      </c>
      <c r="E417" s="8">
        <v>3</v>
      </c>
      <c r="F417" s="6">
        <v>1</v>
      </c>
      <c r="G417" s="1">
        <v>1</v>
      </c>
      <c r="I417" s="6"/>
      <c r="J417" s="8">
        <f t="shared" si="144"/>
        <v>4</v>
      </c>
      <c r="L417" s="6"/>
      <c r="M417">
        <v>1</v>
      </c>
      <c r="N417" s="6">
        <v>6</v>
      </c>
      <c r="P417" s="6"/>
      <c r="R417" s="6"/>
      <c r="S417" s="13">
        <f t="shared" si="145"/>
        <v>0.2</v>
      </c>
      <c r="T417" s="10">
        <f t="shared" si="146"/>
        <v>0.25</v>
      </c>
      <c r="U417" s="10">
        <f t="shared" si="147"/>
        <v>0.26666666666666666</v>
      </c>
    </row>
    <row r="418" spans="1:21" ht="12.75">
      <c r="A418" t="s">
        <v>55</v>
      </c>
      <c r="B418" s="6">
        <v>4</v>
      </c>
      <c r="C418">
        <v>18</v>
      </c>
      <c r="D418" s="6">
        <v>2</v>
      </c>
      <c r="E418" s="8">
        <v>4</v>
      </c>
      <c r="F418" s="6">
        <v>2</v>
      </c>
      <c r="I418" s="6">
        <v>2</v>
      </c>
      <c r="J418" s="8">
        <f t="shared" si="144"/>
        <v>10</v>
      </c>
      <c r="L418" s="6"/>
      <c r="M418">
        <v>1</v>
      </c>
      <c r="N418" s="6">
        <v>6</v>
      </c>
      <c r="P418" s="6"/>
      <c r="R418" s="6"/>
      <c r="S418" s="13">
        <f t="shared" si="145"/>
        <v>0.2222222222222222</v>
      </c>
      <c r="T418" s="10">
        <f t="shared" si="146"/>
        <v>0.2631578947368421</v>
      </c>
      <c r="U418" s="10">
        <f t="shared" si="147"/>
        <v>0.5555555555555556</v>
      </c>
    </row>
    <row r="419" spans="1:21" ht="12.75">
      <c r="A419" t="s">
        <v>57</v>
      </c>
      <c r="B419" s="6">
        <v>4</v>
      </c>
      <c r="C419">
        <v>16</v>
      </c>
      <c r="D419" s="6">
        <v>2</v>
      </c>
      <c r="E419" s="8">
        <v>6</v>
      </c>
      <c r="F419" s="6">
        <v>4</v>
      </c>
      <c r="G419" s="1">
        <v>1</v>
      </c>
      <c r="H419" s="21">
        <v>1</v>
      </c>
      <c r="I419" s="6"/>
      <c r="J419" s="8">
        <f t="shared" si="144"/>
        <v>9</v>
      </c>
      <c r="K419" s="21">
        <v>1</v>
      </c>
      <c r="L419" s="6"/>
      <c r="M419">
        <v>1</v>
      </c>
      <c r="N419" s="6">
        <v>4</v>
      </c>
      <c r="P419" s="6"/>
      <c r="R419" s="6">
        <v>1</v>
      </c>
      <c r="S419" s="13">
        <f t="shared" si="145"/>
        <v>0.375</v>
      </c>
      <c r="T419" s="10">
        <f t="shared" si="146"/>
        <v>0.4117647058823529</v>
      </c>
      <c r="U419" s="10">
        <f t="shared" si="147"/>
        <v>0.5625</v>
      </c>
    </row>
    <row r="420" spans="1:21" ht="12.75">
      <c r="A420" t="s">
        <v>58</v>
      </c>
      <c r="B420" s="6">
        <v>4</v>
      </c>
      <c r="C420">
        <v>15</v>
      </c>
      <c r="D420" s="6">
        <v>1</v>
      </c>
      <c r="E420" s="8">
        <v>2</v>
      </c>
      <c r="F420" s="6"/>
      <c r="G420" s="1">
        <v>1</v>
      </c>
      <c r="I420" s="6"/>
      <c r="J420" s="8">
        <f t="shared" si="144"/>
        <v>3</v>
      </c>
      <c r="K420">
        <v>1</v>
      </c>
      <c r="L420" s="6"/>
      <c r="M420">
        <v>1</v>
      </c>
      <c r="N420" s="6">
        <v>2</v>
      </c>
      <c r="O420" s="21">
        <v>1</v>
      </c>
      <c r="P420" s="6"/>
      <c r="R420" s="6"/>
      <c r="S420" s="13">
        <f t="shared" si="145"/>
        <v>0.13333333333333333</v>
      </c>
      <c r="T420" s="10">
        <f t="shared" si="146"/>
        <v>0.1875</v>
      </c>
      <c r="U420" s="10">
        <f t="shared" si="147"/>
        <v>0.2</v>
      </c>
    </row>
    <row r="421" spans="1:21" ht="12.75">
      <c r="A421" t="s">
        <v>62</v>
      </c>
      <c r="B421" s="6">
        <v>4</v>
      </c>
      <c r="C421">
        <v>14</v>
      </c>
      <c r="D421" s="6"/>
      <c r="E421" s="8">
        <v>3</v>
      </c>
      <c r="F421" s="6">
        <v>2</v>
      </c>
      <c r="G421" s="1">
        <v>1</v>
      </c>
      <c r="I421" s="6"/>
      <c r="J421" s="8">
        <f t="shared" si="144"/>
        <v>4</v>
      </c>
      <c r="K421">
        <v>1</v>
      </c>
      <c r="L421" s="6"/>
      <c r="M421">
        <v>4</v>
      </c>
      <c r="N421" s="6">
        <v>6</v>
      </c>
      <c r="O421" s="21">
        <v>1</v>
      </c>
      <c r="P421" s="6"/>
      <c r="R421" s="6"/>
      <c r="S421" s="13">
        <f t="shared" si="145"/>
        <v>0.21428571428571427</v>
      </c>
      <c r="T421" s="10">
        <f t="shared" si="146"/>
        <v>0.3888888888888889</v>
      </c>
      <c r="U421" s="10">
        <f t="shared" si="147"/>
        <v>0.2857142857142857</v>
      </c>
    </row>
    <row r="422" spans="1:21" ht="12.75">
      <c r="A422" t="s">
        <v>46</v>
      </c>
      <c r="B422" s="6">
        <v>5</v>
      </c>
      <c r="C422">
        <v>21</v>
      </c>
      <c r="D422" s="6">
        <v>3</v>
      </c>
      <c r="E422" s="8">
        <v>5</v>
      </c>
      <c r="F422" s="6">
        <v>4</v>
      </c>
      <c r="I422" s="6">
        <v>2</v>
      </c>
      <c r="J422" s="8">
        <f t="shared" si="144"/>
        <v>11</v>
      </c>
      <c r="L422" s="6"/>
      <c r="M422">
        <v>1</v>
      </c>
      <c r="N422" s="6">
        <v>2</v>
      </c>
      <c r="O422">
        <v>1</v>
      </c>
      <c r="P422" s="6"/>
      <c r="R422" s="6">
        <v>1</v>
      </c>
      <c r="S422" s="13">
        <f t="shared" si="145"/>
        <v>0.23809523809523808</v>
      </c>
      <c r="T422" s="10">
        <f t="shared" si="146"/>
        <v>0.2727272727272727</v>
      </c>
      <c r="U422" s="10">
        <f t="shared" si="147"/>
        <v>0.5238095238095238</v>
      </c>
    </row>
    <row r="423" spans="1:21" ht="12.75">
      <c r="A423" t="s">
        <v>43</v>
      </c>
      <c r="B423" s="6">
        <v>5</v>
      </c>
      <c r="C423">
        <v>18</v>
      </c>
      <c r="D423" s="6">
        <v>2</v>
      </c>
      <c r="E423" s="8">
        <v>4</v>
      </c>
      <c r="F423" s="6">
        <v>2</v>
      </c>
      <c r="G423" s="1">
        <v>1</v>
      </c>
      <c r="I423" s="6"/>
      <c r="J423" s="8">
        <f t="shared" si="144"/>
        <v>5</v>
      </c>
      <c r="L423" s="6"/>
      <c r="M423">
        <v>2</v>
      </c>
      <c r="N423" s="6">
        <v>6</v>
      </c>
      <c r="O423">
        <v>1</v>
      </c>
      <c r="P423" s="6"/>
      <c r="R423" s="6">
        <v>1</v>
      </c>
      <c r="S423" s="13">
        <f t="shared" si="145"/>
        <v>0.2222222222222222</v>
      </c>
      <c r="T423" s="10">
        <f t="shared" si="146"/>
        <v>0.3</v>
      </c>
      <c r="U423" s="10">
        <f t="shared" si="147"/>
        <v>0.2777777777777778</v>
      </c>
    </row>
    <row r="424" spans="1:21" ht="12.75">
      <c r="A424" t="s">
        <v>45</v>
      </c>
      <c r="B424" s="6">
        <v>5</v>
      </c>
      <c r="C424">
        <v>20</v>
      </c>
      <c r="D424" s="6">
        <v>3</v>
      </c>
      <c r="E424" s="8">
        <v>3</v>
      </c>
      <c r="F424" s="6">
        <v>3</v>
      </c>
      <c r="H424" s="21">
        <v>1</v>
      </c>
      <c r="I424" s="6"/>
      <c r="J424" s="8">
        <f t="shared" si="144"/>
        <v>5</v>
      </c>
      <c r="L424" s="6"/>
      <c r="M424">
        <v>2</v>
      </c>
      <c r="N424" s="6">
        <v>6</v>
      </c>
      <c r="O424">
        <v>1</v>
      </c>
      <c r="P424" s="6"/>
      <c r="R424" s="6"/>
      <c r="S424" s="13">
        <f t="shared" si="145"/>
        <v>0.15</v>
      </c>
      <c r="T424" s="10">
        <f t="shared" si="146"/>
        <v>0.22727272727272727</v>
      </c>
      <c r="U424" s="10">
        <f t="shared" si="147"/>
        <v>0.25</v>
      </c>
    </row>
    <row r="425" spans="1:21" ht="12.75">
      <c r="A425" t="s">
        <v>48</v>
      </c>
      <c r="B425" s="6">
        <v>5</v>
      </c>
      <c r="C425">
        <v>21</v>
      </c>
      <c r="D425" s="6">
        <v>4</v>
      </c>
      <c r="E425" s="8">
        <v>5</v>
      </c>
      <c r="F425" s="6">
        <v>3</v>
      </c>
      <c r="G425" s="1">
        <v>2</v>
      </c>
      <c r="I425" s="6">
        <v>1</v>
      </c>
      <c r="J425" s="8">
        <f t="shared" si="144"/>
        <v>10</v>
      </c>
      <c r="K425" s="21">
        <v>1</v>
      </c>
      <c r="L425" s="6"/>
      <c r="M425">
        <v>2</v>
      </c>
      <c r="N425" s="6">
        <v>3</v>
      </c>
      <c r="P425" s="6"/>
      <c r="R425" s="6">
        <v>1</v>
      </c>
      <c r="S425" s="13">
        <f t="shared" si="145"/>
        <v>0.23809523809523808</v>
      </c>
      <c r="T425" s="10">
        <f t="shared" si="146"/>
        <v>0.30434782608695654</v>
      </c>
      <c r="U425" s="10">
        <f t="shared" si="147"/>
        <v>0.47619047619047616</v>
      </c>
    </row>
    <row r="426" spans="1:21" ht="12.75">
      <c r="A426">
        <v>28</v>
      </c>
      <c r="B426" s="6"/>
      <c r="D426" s="6"/>
      <c r="E426" s="8"/>
      <c r="F426" s="6"/>
      <c r="I426" s="6"/>
      <c r="J426" s="8">
        <f t="shared" si="144"/>
        <v>0</v>
      </c>
      <c r="L426" s="6"/>
      <c r="N426" s="6"/>
      <c r="P426" s="6"/>
      <c r="R426" s="6"/>
      <c r="S426" s="13" t="e">
        <f t="shared" si="145"/>
        <v>#DIV/0!</v>
      </c>
      <c r="T426" s="10" t="e">
        <f t="shared" si="146"/>
        <v>#DIV/0!</v>
      </c>
      <c r="U426" s="10" t="e">
        <f t="shared" si="147"/>
        <v>#DIV/0!</v>
      </c>
    </row>
    <row r="427" spans="1:21" ht="12.75">
      <c r="A427">
        <v>29</v>
      </c>
      <c r="B427" s="6"/>
      <c r="D427" s="6"/>
      <c r="E427" s="8"/>
      <c r="F427" s="6"/>
      <c r="I427" s="6"/>
      <c r="J427" s="8">
        <f t="shared" si="144"/>
        <v>0</v>
      </c>
      <c r="L427" s="6"/>
      <c r="N427" s="6"/>
      <c r="P427" s="6"/>
      <c r="R427" s="6"/>
      <c r="S427" s="13" t="e">
        <f t="shared" si="145"/>
        <v>#DIV/0!</v>
      </c>
      <c r="T427" s="10" t="e">
        <f t="shared" si="146"/>
        <v>#DIV/0!</v>
      </c>
      <c r="U427" s="10" t="e">
        <f t="shared" si="147"/>
        <v>#DIV/0!</v>
      </c>
    </row>
    <row r="428" spans="1:21" ht="12.75">
      <c r="A428" s="2">
        <v>30</v>
      </c>
      <c r="B428" s="3"/>
      <c r="C428" s="2"/>
      <c r="D428" s="3"/>
      <c r="E428" s="4"/>
      <c r="F428" s="3"/>
      <c r="G428" s="5"/>
      <c r="H428" s="2"/>
      <c r="I428" s="3"/>
      <c r="J428" s="4">
        <f t="shared" si="144"/>
        <v>0</v>
      </c>
      <c r="K428" s="2"/>
      <c r="L428" s="3"/>
      <c r="M428" s="2"/>
      <c r="N428" s="3"/>
      <c r="O428" s="2"/>
      <c r="P428" s="3"/>
      <c r="Q428" s="2"/>
      <c r="R428" s="3"/>
      <c r="S428" s="16" t="e">
        <f t="shared" si="145"/>
        <v>#DIV/0!</v>
      </c>
      <c r="T428" s="10" t="e">
        <f t="shared" si="146"/>
        <v>#DIV/0!</v>
      </c>
      <c r="U428" s="17" t="e">
        <f t="shared" si="147"/>
        <v>#DIV/0!</v>
      </c>
    </row>
    <row r="429" spans="2:21" ht="12.75">
      <c r="B429" s="6">
        <f aca="true" t="shared" si="148" ref="B429:I429">SUM(B399:B428)</f>
        <v>125</v>
      </c>
      <c r="C429">
        <f t="shared" si="148"/>
        <v>514</v>
      </c>
      <c r="D429" s="6">
        <f t="shared" si="148"/>
        <v>83</v>
      </c>
      <c r="E429" s="8">
        <f t="shared" si="148"/>
        <v>135</v>
      </c>
      <c r="F429" s="6">
        <f t="shared" si="148"/>
        <v>93</v>
      </c>
      <c r="G429" s="1">
        <f t="shared" si="148"/>
        <v>33</v>
      </c>
      <c r="H429">
        <f t="shared" si="148"/>
        <v>5</v>
      </c>
      <c r="I429" s="6">
        <f t="shared" si="148"/>
        <v>35</v>
      </c>
      <c r="J429" s="8">
        <f t="shared" si="144"/>
        <v>283</v>
      </c>
      <c r="K429">
        <f aca="true" t="shared" si="149" ref="K429:R429">SUM(K399:K428)</f>
        <v>11</v>
      </c>
      <c r="L429" s="6">
        <f t="shared" si="149"/>
        <v>1</v>
      </c>
      <c r="M429">
        <f t="shared" si="149"/>
        <v>33</v>
      </c>
      <c r="N429" s="6">
        <f t="shared" si="149"/>
        <v>146</v>
      </c>
      <c r="O429">
        <f t="shared" si="149"/>
        <v>16</v>
      </c>
      <c r="P429" s="6">
        <f t="shared" si="149"/>
        <v>0</v>
      </c>
      <c r="Q429">
        <f t="shared" si="149"/>
        <v>1</v>
      </c>
      <c r="R429" s="6">
        <f t="shared" si="149"/>
        <v>18</v>
      </c>
      <c r="S429" s="13">
        <f t="shared" si="145"/>
        <v>0.26264591439688717</v>
      </c>
      <c r="T429" s="10">
        <f t="shared" si="146"/>
        <v>0.30656934306569344</v>
      </c>
      <c r="U429" s="10">
        <f t="shared" si="147"/>
        <v>0.5505836575875487</v>
      </c>
    </row>
    <row r="430" spans="1:21" ht="12.75">
      <c r="A430" t="s">
        <v>29</v>
      </c>
      <c r="S430" s="18"/>
      <c r="T430" s="10"/>
      <c r="U430" s="18"/>
    </row>
    <row r="431" spans="1:21" ht="12.75">
      <c r="A431" s="2" t="s">
        <v>0</v>
      </c>
      <c r="B431" s="3" t="s">
        <v>2</v>
      </c>
      <c r="C431" s="2" t="s">
        <v>3</v>
      </c>
      <c r="D431" s="3" t="s">
        <v>4</v>
      </c>
      <c r="E431" s="4" t="s">
        <v>5</v>
      </c>
      <c r="F431" s="3" t="s">
        <v>6</v>
      </c>
      <c r="G431" s="5" t="s">
        <v>7</v>
      </c>
      <c r="H431" s="2" t="s">
        <v>1</v>
      </c>
      <c r="I431" s="3" t="s">
        <v>8</v>
      </c>
      <c r="J431" s="4" t="s">
        <v>9</v>
      </c>
      <c r="K431" s="2" t="s">
        <v>10</v>
      </c>
      <c r="L431" s="3" t="s">
        <v>11</v>
      </c>
      <c r="M431" s="2" t="s">
        <v>12</v>
      </c>
      <c r="N431" s="3" t="s">
        <v>13</v>
      </c>
      <c r="O431" s="2" t="s">
        <v>14</v>
      </c>
      <c r="P431" s="3" t="s">
        <v>15</v>
      </c>
      <c r="Q431" s="2" t="s">
        <v>16</v>
      </c>
      <c r="R431" s="3" t="s">
        <v>17</v>
      </c>
      <c r="S431" s="16" t="s">
        <v>18</v>
      </c>
      <c r="T431" s="10" t="s">
        <v>19</v>
      </c>
      <c r="U431" s="17" t="s">
        <v>20</v>
      </c>
    </row>
    <row r="432" spans="1:21" ht="12.75">
      <c r="A432" t="s">
        <v>41</v>
      </c>
      <c r="B432" s="6">
        <v>4</v>
      </c>
      <c r="C432">
        <v>9</v>
      </c>
      <c r="D432" s="7">
        <v>1</v>
      </c>
      <c r="E432" s="8"/>
      <c r="F432" s="6"/>
      <c r="I432" s="6"/>
      <c r="J432" s="8">
        <f aca="true" t="shared" si="150" ref="J432:J462">+E432+G432+2*H432+3*I432</f>
        <v>0</v>
      </c>
      <c r="L432" s="6"/>
      <c r="M432">
        <v>1</v>
      </c>
      <c r="N432" s="6">
        <v>3</v>
      </c>
      <c r="O432">
        <v>1</v>
      </c>
      <c r="P432" s="6"/>
      <c r="R432" s="6"/>
      <c r="S432" s="9">
        <f aca="true" t="shared" si="151" ref="S432:S462">+E432/C432</f>
        <v>0</v>
      </c>
      <c r="T432" s="10">
        <f aca="true" t="shared" si="152" ref="T432:T462">+(E432+M432)/(C432+M432+Q432)</f>
        <v>0.1</v>
      </c>
      <c r="U432" s="10">
        <f aca="true" t="shared" si="153" ref="U432:U462">+J432/C432</f>
        <v>0</v>
      </c>
    </row>
    <row r="433" spans="1:21" ht="12.75">
      <c r="A433" t="s">
        <v>42</v>
      </c>
      <c r="B433" s="6">
        <v>3</v>
      </c>
      <c r="C433">
        <v>7</v>
      </c>
      <c r="D433" s="6">
        <v>1</v>
      </c>
      <c r="E433" s="8">
        <v>2</v>
      </c>
      <c r="F433" s="6">
        <v>3</v>
      </c>
      <c r="I433" s="6">
        <v>1</v>
      </c>
      <c r="J433" s="8">
        <f t="shared" si="150"/>
        <v>5</v>
      </c>
      <c r="L433" s="6"/>
      <c r="N433" s="6">
        <v>1</v>
      </c>
      <c r="P433" s="6"/>
      <c r="R433" s="6"/>
      <c r="S433" s="13">
        <f t="shared" si="151"/>
        <v>0.2857142857142857</v>
      </c>
      <c r="T433" s="10">
        <f t="shared" si="152"/>
        <v>0.2857142857142857</v>
      </c>
      <c r="U433" s="10">
        <f t="shared" si="153"/>
        <v>0.7142857142857143</v>
      </c>
    </row>
    <row r="434" spans="1:21" ht="12.75">
      <c r="A434" t="s">
        <v>43</v>
      </c>
      <c r="B434" s="6">
        <v>3</v>
      </c>
      <c r="C434">
        <v>6</v>
      </c>
      <c r="D434" s="6">
        <v>3</v>
      </c>
      <c r="E434" s="8">
        <v>3</v>
      </c>
      <c r="F434" s="6">
        <v>2</v>
      </c>
      <c r="G434" s="1">
        <v>1</v>
      </c>
      <c r="I434" s="6"/>
      <c r="J434" s="8">
        <f t="shared" si="150"/>
        <v>4</v>
      </c>
      <c r="L434" s="6"/>
      <c r="N434" s="6">
        <v>1</v>
      </c>
      <c r="P434" s="6"/>
      <c r="R434" s="6"/>
      <c r="S434" s="13">
        <f t="shared" si="151"/>
        <v>0.5</v>
      </c>
      <c r="T434" s="10">
        <f t="shared" si="152"/>
        <v>0.5</v>
      </c>
      <c r="U434" s="10">
        <f t="shared" si="153"/>
        <v>0.6666666666666666</v>
      </c>
    </row>
    <row r="435" spans="1:21" ht="12.75">
      <c r="A435" t="s">
        <v>44</v>
      </c>
      <c r="B435" s="6">
        <v>3</v>
      </c>
      <c r="C435">
        <v>7</v>
      </c>
      <c r="D435" s="6">
        <v>1</v>
      </c>
      <c r="E435" s="8">
        <v>1</v>
      </c>
      <c r="F435" s="6"/>
      <c r="I435" s="6"/>
      <c r="J435" s="8">
        <f t="shared" si="150"/>
        <v>1</v>
      </c>
      <c r="K435">
        <v>2</v>
      </c>
      <c r="L435" s="6"/>
      <c r="M435">
        <v>2</v>
      </c>
      <c r="N435" s="6">
        <v>2</v>
      </c>
      <c r="P435" s="6"/>
      <c r="R435" s="6"/>
      <c r="S435" s="13">
        <f t="shared" si="151"/>
        <v>0.14285714285714285</v>
      </c>
      <c r="T435" s="10">
        <f t="shared" si="152"/>
        <v>0.3333333333333333</v>
      </c>
      <c r="U435" s="10">
        <f t="shared" si="153"/>
        <v>0.14285714285714285</v>
      </c>
    </row>
    <row r="436" spans="1:21" ht="12.75">
      <c r="A436" t="s">
        <v>45</v>
      </c>
      <c r="B436" s="6">
        <v>4</v>
      </c>
      <c r="C436">
        <v>10</v>
      </c>
      <c r="D436" s="6"/>
      <c r="E436" s="8">
        <v>3</v>
      </c>
      <c r="F436" s="6"/>
      <c r="G436" s="1">
        <v>2</v>
      </c>
      <c r="I436" s="6"/>
      <c r="J436" s="8">
        <f t="shared" si="150"/>
        <v>5</v>
      </c>
      <c r="K436">
        <v>1</v>
      </c>
      <c r="L436" s="6"/>
      <c r="N436" s="6">
        <v>3</v>
      </c>
      <c r="P436" s="6"/>
      <c r="R436" s="6"/>
      <c r="S436" s="13">
        <f t="shared" si="151"/>
        <v>0.3</v>
      </c>
      <c r="T436" s="10">
        <f t="shared" si="152"/>
        <v>0.3</v>
      </c>
      <c r="U436" s="10">
        <f t="shared" si="153"/>
        <v>0.5</v>
      </c>
    </row>
    <row r="437" spans="1:21" ht="12.75">
      <c r="A437" t="s">
        <v>46</v>
      </c>
      <c r="B437" s="6">
        <v>2</v>
      </c>
      <c r="C437">
        <v>4</v>
      </c>
      <c r="D437" s="6"/>
      <c r="E437" s="8">
        <v>2</v>
      </c>
      <c r="F437" s="6"/>
      <c r="I437" s="6"/>
      <c r="J437" s="8">
        <f t="shared" si="150"/>
        <v>2</v>
      </c>
      <c r="L437" s="6"/>
      <c r="M437">
        <v>1</v>
      </c>
      <c r="N437" s="6"/>
      <c r="P437" s="6"/>
      <c r="R437" s="6"/>
      <c r="S437" s="13">
        <f t="shared" si="151"/>
        <v>0.5</v>
      </c>
      <c r="T437" s="10">
        <f t="shared" si="152"/>
        <v>0.6</v>
      </c>
      <c r="U437" s="10">
        <f t="shared" si="153"/>
        <v>0.5</v>
      </c>
    </row>
    <row r="438" spans="1:21" ht="12.75">
      <c r="A438">
        <v>7</v>
      </c>
      <c r="B438" s="6"/>
      <c r="D438" s="6"/>
      <c r="E438" s="8"/>
      <c r="F438" s="6"/>
      <c r="I438" s="6"/>
      <c r="J438" s="8">
        <f t="shared" si="150"/>
        <v>0</v>
      </c>
      <c r="L438" s="6"/>
      <c r="N438" s="6"/>
      <c r="P438" s="6"/>
      <c r="R438" s="6"/>
      <c r="S438" s="13" t="e">
        <f t="shared" si="151"/>
        <v>#DIV/0!</v>
      </c>
      <c r="T438" s="10" t="e">
        <f t="shared" si="152"/>
        <v>#DIV/0!</v>
      </c>
      <c r="U438" s="10" t="e">
        <f t="shared" si="153"/>
        <v>#DIV/0!</v>
      </c>
    </row>
    <row r="439" spans="1:21" ht="12.75">
      <c r="A439">
        <v>8</v>
      </c>
      <c r="B439" s="6"/>
      <c r="D439" s="6"/>
      <c r="E439" s="8"/>
      <c r="F439" s="6"/>
      <c r="I439" s="6"/>
      <c r="J439" s="8">
        <f t="shared" si="150"/>
        <v>0</v>
      </c>
      <c r="L439" s="6"/>
      <c r="N439" s="6"/>
      <c r="P439" s="6"/>
      <c r="R439" s="6"/>
      <c r="S439" s="13" t="e">
        <f t="shared" si="151"/>
        <v>#DIV/0!</v>
      </c>
      <c r="T439" s="10" t="e">
        <f t="shared" si="152"/>
        <v>#DIV/0!</v>
      </c>
      <c r="U439" s="10" t="e">
        <f t="shared" si="153"/>
        <v>#DIV/0!</v>
      </c>
    </row>
    <row r="440" spans="1:21" ht="12.75">
      <c r="A440">
        <v>9</v>
      </c>
      <c r="B440" s="6"/>
      <c r="D440" s="6"/>
      <c r="E440" s="8"/>
      <c r="F440" s="6"/>
      <c r="I440" s="6"/>
      <c r="J440" s="8">
        <f t="shared" si="150"/>
        <v>0</v>
      </c>
      <c r="L440" s="6"/>
      <c r="N440" s="6"/>
      <c r="P440" s="6"/>
      <c r="R440" s="6"/>
      <c r="S440" s="13" t="e">
        <f t="shared" si="151"/>
        <v>#DIV/0!</v>
      </c>
      <c r="T440" s="10" t="e">
        <f t="shared" si="152"/>
        <v>#DIV/0!</v>
      </c>
      <c r="U440" s="10" t="e">
        <f t="shared" si="153"/>
        <v>#DIV/0!</v>
      </c>
    </row>
    <row r="441" spans="1:21" ht="12.75">
      <c r="A441">
        <v>10</v>
      </c>
      <c r="B441" s="6"/>
      <c r="D441" s="6"/>
      <c r="E441" s="8"/>
      <c r="F441" s="6"/>
      <c r="I441" s="6"/>
      <c r="J441" s="8">
        <f t="shared" si="150"/>
        <v>0</v>
      </c>
      <c r="L441" s="6"/>
      <c r="N441" s="6"/>
      <c r="P441" s="6"/>
      <c r="R441" s="6"/>
      <c r="S441" s="13" t="e">
        <f t="shared" si="151"/>
        <v>#DIV/0!</v>
      </c>
      <c r="T441" s="10" t="e">
        <f t="shared" si="152"/>
        <v>#DIV/0!</v>
      </c>
      <c r="U441" s="10" t="e">
        <f t="shared" si="153"/>
        <v>#DIV/0!</v>
      </c>
    </row>
    <row r="442" spans="1:21" ht="12.75">
      <c r="A442">
        <v>11</v>
      </c>
      <c r="B442" s="6"/>
      <c r="D442" s="6"/>
      <c r="E442" s="8"/>
      <c r="F442" s="6"/>
      <c r="I442" s="6"/>
      <c r="J442" s="8">
        <f t="shared" si="150"/>
        <v>0</v>
      </c>
      <c r="L442" s="6"/>
      <c r="N442" s="6"/>
      <c r="P442" s="6"/>
      <c r="R442" s="6"/>
      <c r="S442" s="13" t="e">
        <f t="shared" si="151"/>
        <v>#DIV/0!</v>
      </c>
      <c r="T442" s="10" t="e">
        <f t="shared" si="152"/>
        <v>#DIV/0!</v>
      </c>
      <c r="U442" s="10" t="e">
        <f t="shared" si="153"/>
        <v>#DIV/0!</v>
      </c>
    </row>
    <row r="443" spans="1:21" ht="12.75">
      <c r="A443">
        <v>12</v>
      </c>
      <c r="B443" s="6"/>
      <c r="D443" s="6"/>
      <c r="E443" s="8"/>
      <c r="F443" s="6"/>
      <c r="I443" s="6"/>
      <c r="J443" s="8">
        <f t="shared" si="150"/>
        <v>0</v>
      </c>
      <c r="L443" s="6"/>
      <c r="N443" s="6"/>
      <c r="P443" s="6"/>
      <c r="R443" s="6"/>
      <c r="S443" s="13" t="e">
        <f t="shared" si="151"/>
        <v>#DIV/0!</v>
      </c>
      <c r="T443" s="10" t="e">
        <f t="shared" si="152"/>
        <v>#DIV/0!</v>
      </c>
      <c r="U443" s="10" t="e">
        <f t="shared" si="153"/>
        <v>#DIV/0!</v>
      </c>
    </row>
    <row r="444" spans="1:21" ht="12.75">
      <c r="A444">
        <v>13</v>
      </c>
      <c r="B444" s="6"/>
      <c r="D444" s="6"/>
      <c r="E444" s="8"/>
      <c r="F444" s="6"/>
      <c r="I444" s="6"/>
      <c r="J444" s="8">
        <f t="shared" si="150"/>
        <v>0</v>
      </c>
      <c r="L444" s="6"/>
      <c r="N444" s="6"/>
      <c r="P444" s="6"/>
      <c r="R444" s="6"/>
      <c r="S444" s="13" t="e">
        <f t="shared" si="151"/>
        <v>#DIV/0!</v>
      </c>
      <c r="T444" s="10" t="e">
        <f t="shared" si="152"/>
        <v>#DIV/0!</v>
      </c>
      <c r="U444" s="10" t="e">
        <f t="shared" si="153"/>
        <v>#DIV/0!</v>
      </c>
    </row>
    <row r="445" spans="1:21" ht="12.75">
      <c r="A445">
        <v>14</v>
      </c>
      <c r="B445" s="6"/>
      <c r="D445" s="6"/>
      <c r="E445" s="8"/>
      <c r="F445" s="6"/>
      <c r="I445" s="6"/>
      <c r="J445" s="8">
        <f t="shared" si="150"/>
        <v>0</v>
      </c>
      <c r="L445" s="6"/>
      <c r="N445" s="6"/>
      <c r="P445" s="6"/>
      <c r="R445" s="6"/>
      <c r="S445" s="13" t="e">
        <f t="shared" si="151"/>
        <v>#DIV/0!</v>
      </c>
      <c r="T445" s="10" t="e">
        <f t="shared" si="152"/>
        <v>#DIV/0!</v>
      </c>
      <c r="U445" s="10" t="e">
        <f t="shared" si="153"/>
        <v>#DIV/0!</v>
      </c>
    </row>
    <row r="446" spans="1:21" ht="12.75">
      <c r="A446">
        <v>15</v>
      </c>
      <c r="B446" s="6"/>
      <c r="D446" s="6"/>
      <c r="E446" s="8"/>
      <c r="F446" s="6"/>
      <c r="I446" s="6"/>
      <c r="J446" s="8">
        <f t="shared" si="150"/>
        <v>0</v>
      </c>
      <c r="L446" s="6"/>
      <c r="N446" s="6"/>
      <c r="P446" s="6"/>
      <c r="R446" s="6"/>
      <c r="S446" s="13" t="e">
        <f t="shared" si="151"/>
        <v>#DIV/0!</v>
      </c>
      <c r="T446" s="10" t="e">
        <f t="shared" si="152"/>
        <v>#DIV/0!</v>
      </c>
      <c r="U446" s="10" t="e">
        <f t="shared" si="153"/>
        <v>#DIV/0!</v>
      </c>
    </row>
    <row r="447" spans="1:21" ht="12.75">
      <c r="A447">
        <v>16</v>
      </c>
      <c r="B447" s="6"/>
      <c r="D447" s="6"/>
      <c r="E447" s="8"/>
      <c r="F447" s="6"/>
      <c r="I447" s="6"/>
      <c r="J447" s="8">
        <f t="shared" si="150"/>
        <v>0</v>
      </c>
      <c r="L447" s="6"/>
      <c r="N447" s="6"/>
      <c r="P447" s="6"/>
      <c r="R447" s="6"/>
      <c r="S447" s="13" t="e">
        <f t="shared" si="151"/>
        <v>#DIV/0!</v>
      </c>
      <c r="T447" s="10" t="e">
        <f t="shared" si="152"/>
        <v>#DIV/0!</v>
      </c>
      <c r="U447" s="10" t="e">
        <f t="shared" si="153"/>
        <v>#DIV/0!</v>
      </c>
    </row>
    <row r="448" spans="1:21" ht="12.75">
      <c r="A448">
        <v>17</v>
      </c>
      <c r="B448" s="6"/>
      <c r="D448" s="6"/>
      <c r="E448" s="8"/>
      <c r="F448" s="6"/>
      <c r="I448" s="6"/>
      <c r="J448" s="8">
        <f t="shared" si="150"/>
        <v>0</v>
      </c>
      <c r="L448" s="6"/>
      <c r="N448" s="6"/>
      <c r="P448" s="6"/>
      <c r="R448" s="6"/>
      <c r="S448" s="13" t="e">
        <f t="shared" si="151"/>
        <v>#DIV/0!</v>
      </c>
      <c r="T448" s="10" t="e">
        <f t="shared" si="152"/>
        <v>#DIV/0!</v>
      </c>
      <c r="U448" s="10" t="e">
        <f t="shared" si="153"/>
        <v>#DIV/0!</v>
      </c>
    </row>
    <row r="449" spans="1:21" ht="12.75">
      <c r="A449">
        <v>18</v>
      </c>
      <c r="B449" s="6"/>
      <c r="D449" s="6"/>
      <c r="E449" s="8"/>
      <c r="F449" s="6"/>
      <c r="I449" s="6"/>
      <c r="J449" s="8">
        <f t="shared" si="150"/>
        <v>0</v>
      </c>
      <c r="L449" s="6"/>
      <c r="N449" s="6"/>
      <c r="P449" s="6"/>
      <c r="R449" s="6"/>
      <c r="S449" s="13" t="e">
        <f t="shared" si="151"/>
        <v>#DIV/0!</v>
      </c>
      <c r="T449" s="10" t="e">
        <f t="shared" si="152"/>
        <v>#DIV/0!</v>
      </c>
      <c r="U449" s="10" t="e">
        <f t="shared" si="153"/>
        <v>#DIV/0!</v>
      </c>
    </row>
    <row r="450" spans="1:21" ht="12.75">
      <c r="A450">
        <v>19</v>
      </c>
      <c r="B450" s="6"/>
      <c r="D450" s="6"/>
      <c r="E450" s="8"/>
      <c r="F450" s="6"/>
      <c r="I450" s="6"/>
      <c r="J450" s="8">
        <f t="shared" si="150"/>
        <v>0</v>
      </c>
      <c r="L450" s="6"/>
      <c r="N450" s="6"/>
      <c r="P450" s="6"/>
      <c r="R450" s="6"/>
      <c r="S450" s="13" t="e">
        <f t="shared" si="151"/>
        <v>#DIV/0!</v>
      </c>
      <c r="T450" s="10" t="e">
        <f t="shared" si="152"/>
        <v>#DIV/0!</v>
      </c>
      <c r="U450" s="10" t="e">
        <f t="shared" si="153"/>
        <v>#DIV/0!</v>
      </c>
    </row>
    <row r="451" spans="1:21" ht="12.75">
      <c r="A451" t="s">
        <v>55</v>
      </c>
      <c r="B451" s="6">
        <v>4</v>
      </c>
      <c r="C451">
        <v>13</v>
      </c>
      <c r="D451" s="6">
        <v>2</v>
      </c>
      <c r="E451" s="8">
        <v>5</v>
      </c>
      <c r="F451" s="6">
        <v>3</v>
      </c>
      <c r="G451" s="1">
        <v>2</v>
      </c>
      <c r="I451" s="6">
        <v>2</v>
      </c>
      <c r="J451" s="8">
        <f t="shared" si="150"/>
        <v>13</v>
      </c>
      <c r="L451" s="6"/>
      <c r="N451" s="6">
        <v>1</v>
      </c>
      <c r="O451">
        <v>1</v>
      </c>
      <c r="P451" s="6"/>
      <c r="R451" s="6"/>
      <c r="S451" s="13">
        <f t="shared" si="151"/>
        <v>0.38461538461538464</v>
      </c>
      <c r="T451" s="10">
        <f t="shared" si="152"/>
        <v>0.38461538461538464</v>
      </c>
      <c r="U451" s="10">
        <f t="shared" si="153"/>
        <v>1</v>
      </c>
    </row>
    <row r="452" spans="1:21" ht="12.75">
      <c r="A452" t="s">
        <v>57</v>
      </c>
      <c r="B452" s="6">
        <v>4</v>
      </c>
      <c r="C452">
        <v>10</v>
      </c>
      <c r="D452" s="6">
        <v>1</v>
      </c>
      <c r="E452" s="8">
        <v>5</v>
      </c>
      <c r="F452" s="6">
        <v>4</v>
      </c>
      <c r="G452" s="1">
        <v>1</v>
      </c>
      <c r="I452" s="6"/>
      <c r="J452" s="8">
        <f t="shared" si="150"/>
        <v>6</v>
      </c>
      <c r="L452" s="6"/>
      <c r="M452">
        <v>4</v>
      </c>
      <c r="N452" s="6">
        <v>1</v>
      </c>
      <c r="O452">
        <v>1</v>
      </c>
      <c r="P452" s="6"/>
      <c r="R452" s="6"/>
      <c r="S452" s="13">
        <f t="shared" si="151"/>
        <v>0.5</v>
      </c>
      <c r="T452" s="10">
        <f t="shared" si="152"/>
        <v>0.6428571428571429</v>
      </c>
      <c r="U452" s="10">
        <f t="shared" si="153"/>
        <v>0.6</v>
      </c>
    </row>
    <row r="453" spans="1:21" ht="12.75">
      <c r="A453">
        <v>22</v>
      </c>
      <c r="B453" s="6"/>
      <c r="D453" s="6"/>
      <c r="E453" s="8"/>
      <c r="F453" s="6"/>
      <c r="I453" s="6"/>
      <c r="J453" s="8">
        <f t="shared" si="150"/>
        <v>0</v>
      </c>
      <c r="L453" s="6"/>
      <c r="N453" s="6"/>
      <c r="P453" s="6"/>
      <c r="R453" s="6"/>
      <c r="S453" s="13" t="e">
        <f t="shared" si="151"/>
        <v>#DIV/0!</v>
      </c>
      <c r="T453" s="10" t="e">
        <f t="shared" si="152"/>
        <v>#DIV/0!</v>
      </c>
      <c r="U453" s="10" t="e">
        <f t="shared" si="153"/>
        <v>#DIV/0!</v>
      </c>
    </row>
    <row r="454" spans="1:21" ht="12.75">
      <c r="A454">
        <v>23</v>
      </c>
      <c r="B454" s="6"/>
      <c r="D454" s="6"/>
      <c r="E454" s="8"/>
      <c r="F454" s="6"/>
      <c r="I454" s="6"/>
      <c r="J454" s="8">
        <f t="shared" si="150"/>
        <v>0</v>
      </c>
      <c r="L454" s="6"/>
      <c r="N454" s="6"/>
      <c r="P454" s="6"/>
      <c r="R454" s="6"/>
      <c r="S454" s="13" t="e">
        <f t="shared" si="151"/>
        <v>#DIV/0!</v>
      </c>
      <c r="T454" s="10" t="e">
        <f t="shared" si="152"/>
        <v>#DIV/0!</v>
      </c>
      <c r="U454" s="10" t="e">
        <f t="shared" si="153"/>
        <v>#DIV/0!</v>
      </c>
    </row>
    <row r="455" spans="1:21" ht="12.75">
      <c r="A455" t="s">
        <v>46</v>
      </c>
      <c r="B455" s="6">
        <v>1</v>
      </c>
      <c r="C455">
        <v>3</v>
      </c>
      <c r="D455" s="6"/>
      <c r="E455" s="8">
        <v>1</v>
      </c>
      <c r="F455" s="6">
        <v>1</v>
      </c>
      <c r="I455" s="6"/>
      <c r="J455" s="8">
        <f t="shared" si="150"/>
        <v>1</v>
      </c>
      <c r="L455" s="6"/>
      <c r="N455" s="6"/>
      <c r="O455">
        <v>1</v>
      </c>
      <c r="P455" s="6"/>
      <c r="R455" s="6"/>
      <c r="S455" s="13">
        <f t="shared" si="151"/>
        <v>0.3333333333333333</v>
      </c>
      <c r="T455" s="10">
        <f t="shared" si="152"/>
        <v>0.3333333333333333</v>
      </c>
      <c r="U455" s="10">
        <f t="shared" si="153"/>
        <v>0.3333333333333333</v>
      </c>
    </row>
    <row r="456" spans="1:21" ht="12.75">
      <c r="A456">
        <v>25</v>
      </c>
      <c r="B456" s="6"/>
      <c r="D456" s="6"/>
      <c r="E456" s="8"/>
      <c r="F456" s="6"/>
      <c r="I456" s="6"/>
      <c r="J456" s="8">
        <f t="shared" si="150"/>
        <v>0</v>
      </c>
      <c r="L456" s="6"/>
      <c r="N456" s="6"/>
      <c r="P456" s="6"/>
      <c r="R456" s="6"/>
      <c r="S456" s="13" t="e">
        <f t="shared" si="151"/>
        <v>#DIV/0!</v>
      </c>
      <c r="T456" s="10" t="e">
        <f t="shared" si="152"/>
        <v>#DIV/0!</v>
      </c>
      <c r="U456" s="10" t="e">
        <f t="shared" si="153"/>
        <v>#DIV/0!</v>
      </c>
    </row>
    <row r="457" spans="1:21" ht="12.75">
      <c r="A457" t="s">
        <v>45</v>
      </c>
      <c r="B457" s="6">
        <v>2</v>
      </c>
      <c r="C457">
        <v>5</v>
      </c>
      <c r="D457" s="6">
        <v>2</v>
      </c>
      <c r="E457" s="8">
        <v>2</v>
      </c>
      <c r="F457" s="6"/>
      <c r="G457" s="1">
        <v>2</v>
      </c>
      <c r="I457" s="6"/>
      <c r="J457" s="8">
        <f t="shared" si="150"/>
        <v>4</v>
      </c>
      <c r="L457" s="6"/>
      <c r="N457" s="6">
        <v>1</v>
      </c>
      <c r="P457" s="6"/>
      <c r="R457" s="6"/>
      <c r="S457" s="13">
        <f t="shared" si="151"/>
        <v>0.4</v>
      </c>
      <c r="T457" s="10">
        <f t="shared" si="152"/>
        <v>0.4</v>
      </c>
      <c r="U457" s="10">
        <f t="shared" si="153"/>
        <v>0.8</v>
      </c>
    </row>
    <row r="458" spans="1:21" ht="12.75">
      <c r="A458" t="s">
        <v>48</v>
      </c>
      <c r="B458" s="6">
        <v>2</v>
      </c>
      <c r="C458">
        <v>3</v>
      </c>
      <c r="D458" s="6"/>
      <c r="E458" s="8">
        <v>1</v>
      </c>
      <c r="F458" s="6"/>
      <c r="G458" s="1">
        <v>1</v>
      </c>
      <c r="I458" s="6"/>
      <c r="J458" s="8">
        <f t="shared" si="150"/>
        <v>2</v>
      </c>
      <c r="L458" s="6"/>
      <c r="N458" s="6"/>
      <c r="O458">
        <v>1</v>
      </c>
      <c r="P458" s="6"/>
      <c r="R458" s="6"/>
      <c r="S458" s="13">
        <f t="shared" si="151"/>
        <v>0.3333333333333333</v>
      </c>
      <c r="T458" s="10">
        <f t="shared" si="152"/>
        <v>0.3333333333333333</v>
      </c>
      <c r="U458" s="10">
        <f t="shared" si="153"/>
        <v>0.6666666666666666</v>
      </c>
    </row>
    <row r="459" spans="1:21" ht="12.75">
      <c r="A459">
        <v>28</v>
      </c>
      <c r="B459" s="6"/>
      <c r="D459" s="6"/>
      <c r="E459" s="8"/>
      <c r="F459" s="6"/>
      <c r="I459" s="6"/>
      <c r="J459" s="8">
        <f t="shared" si="150"/>
        <v>0</v>
      </c>
      <c r="L459" s="6"/>
      <c r="N459" s="6"/>
      <c r="P459" s="6"/>
      <c r="R459" s="6"/>
      <c r="S459" s="13" t="e">
        <f t="shared" si="151"/>
        <v>#DIV/0!</v>
      </c>
      <c r="T459" s="10" t="e">
        <f t="shared" si="152"/>
        <v>#DIV/0!</v>
      </c>
      <c r="U459" s="10" t="e">
        <f t="shared" si="153"/>
        <v>#DIV/0!</v>
      </c>
    </row>
    <row r="460" spans="1:21" ht="12.75">
      <c r="A460">
        <v>29</v>
      </c>
      <c r="B460" s="6"/>
      <c r="D460" s="6"/>
      <c r="E460" s="8"/>
      <c r="F460" s="6"/>
      <c r="I460" s="6"/>
      <c r="J460" s="8">
        <f t="shared" si="150"/>
        <v>0</v>
      </c>
      <c r="L460" s="6"/>
      <c r="N460" s="6"/>
      <c r="P460" s="6"/>
      <c r="R460" s="6"/>
      <c r="S460" s="13" t="e">
        <f t="shared" si="151"/>
        <v>#DIV/0!</v>
      </c>
      <c r="T460" s="10" t="e">
        <f t="shared" si="152"/>
        <v>#DIV/0!</v>
      </c>
      <c r="U460" s="10" t="e">
        <f t="shared" si="153"/>
        <v>#DIV/0!</v>
      </c>
    </row>
    <row r="461" spans="1:21" ht="12.75">
      <c r="A461" s="2">
        <v>30</v>
      </c>
      <c r="B461" s="3"/>
      <c r="C461" s="2"/>
      <c r="D461" s="3"/>
      <c r="E461" s="4"/>
      <c r="F461" s="3"/>
      <c r="G461" s="5"/>
      <c r="H461" s="2"/>
      <c r="I461" s="3"/>
      <c r="J461" s="4">
        <f t="shared" si="150"/>
        <v>0</v>
      </c>
      <c r="K461" s="2"/>
      <c r="L461" s="3"/>
      <c r="M461" s="2"/>
      <c r="N461" s="3"/>
      <c r="O461" s="2"/>
      <c r="P461" s="3"/>
      <c r="Q461" s="2"/>
      <c r="R461" s="3"/>
      <c r="S461" s="16" t="e">
        <f t="shared" si="151"/>
        <v>#DIV/0!</v>
      </c>
      <c r="T461" s="10" t="e">
        <f t="shared" si="152"/>
        <v>#DIV/0!</v>
      </c>
      <c r="U461" s="17" t="e">
        <f t="shared" si="153"/>
        <v>#DIV/0!</v>
      </c>
    </row>
    <row r="462" spans="2:21" ht="12.75">
      <c r="B462" s="6">
        <f aca="true" t="shared" si="154" ref="B462:I462">SUM(B432:B461)</f>
        <v>32</v>
      </c>
      <c r="C462">
        <f t="shared" si="154"/>
        <v>77</v>
      </c>
      <c r="D462" s="6">
        <f t="shared" si="154"/>
        <v>11</v>
      </c>
      <c r="E462" s="8">
        <f t="shared" si="154"/>
        <v>25</v>
      </c>
      <c r="F462" s="6">
        <f t="shared" si="154"/>
        <v>13</v>
      </c>
      <c r="G462" s="1">
        <f t="shared" si="154"/>
        <v>9</v>
      </c>
      <c r="H462">
        <f t="shared" si="154"/>
        <v>0</v>
      </c>
      <c r="I462" s="6">
        <f t="shared" si="154"/>
        <v>3</v>
      </c>
      <c r="J462" s="8">
        <f t="shared" si="150"/>
        <v>43</v>
      </c>
      <c r="K462">
        <f aca="true" t="shared" si="155" ref="K462:R462">SUM(K432:K461)</f>
        <v>3</v>
      </c>
      <c r="L462" s="6">
        <f t="shared" si="155"/>
        <v>0</v>
      </c>
      <c r="M462">
        <f t="shared" si="155"/>
        <v>8</v>
      </c>
      <c r="N462" s="6">
        <f t="shared" si="155"/>
        <v>13</v>
      </c>
      <c r="O462">
        <f t="shared" si="155"/>
        <v>5</v>
      </c>
      <c r="P462" s="6">
        <f t="shared" si="155"/>
        <v>0</v>
      </c>
      <c r="Q462">
        <f t="shared" si="155"/>
        <v>0</v>
      </c>
      <c r="R462" s="6">
        <f t="shared" si="155"/>
        <v>0</v>
      </c>
      <c r="S462" s="13">
        <f t="shared" si="151"/>
        <v>0.3246753246753247</v>
      </c>
      <c r="T462" s="10">
        <f t="shared" si="152"/>
        <v>0.38823529411764707</v>
      </c>
      <c r="U462" s="10">
        <f t="shared" si="153"/>
        <v>0.5584415584415584</v>
      </c>
    </row>
    <row r="463" spans="1:21" ht="12.75">
      <c r="A463" t="s">
        <v>30</v>
      </c>
      <c r="S463" s="18"/>
      <c r="T463" s="10"/>
      <c r="U463" s="18"/>
    </row>
    <row r="464" spans="1:21" ht="12.75">
      <c r="A464" s="2" t="s">
        <v>0</v>
      </c>
      <c r="B464" s="3" t="s">
        <v>2</v>
      </c>
      <c r="C464" s="2" t="s">
        <v>3</v>
      </c>
      <c r="D464" s="3" t="s">
        <v>4</v>
      </c>
      <c r="E464" s="4" t="s">
        <v>5</v>
      </c>
      <c r="F464" s="3" t="s">
        <v>6</v>
      </c>
      <c r="G464" s="5" t="s">
        <v>7</v>
      </c>
      <c r="H464" s="2" t="s">
        <v>1</v>
      </c>
      <c r="I464" s="3" t="s">
        <v>8</v>
      </c>
      <c r="J464" s="4" t="s">
        <v>9</v>
      </c>
      <c r="K464" s="2" t="s">
        <v>10</v>
      </c>
      <c r="L464" s="3" t="s">
        <v>11</v>
      </c>
      <c r="M464" s="2" t="s">
        <v>12</v>
      </c>
      <c r="N464" s="3" t="s">
        <v>13</v>
      </c>
      <c r="O464" s="2" t="s">
        <v>14</v>
      </c>
      <c r="P464" s="3" t="s">
        <v>15</v>
      </c>
      <c r="Q464" s="2" t="s">
        <v>16</v>
      </c>
      <c r="R464" s="3" t="s">
        <v>17</v>
      </c>
      <c r="S464" s="16" t="s">
        <v>18</v>
      </c>
      <c r="T464" s="10" t="s">
        <v>19</v>
      </c>
      <c r="U464" s="17" t="s">
        <v>20</v>
      </c>
    </row>
    <row r="465" spans="1:21" ht="12.75">
      <c r="A465" t="s">
        <v>41</v>
      </c>
      <c r="B465" s="6">
        <v>5</v>
      </c>
      <c r="C465">
        <v>16</v>
      </c>
      <c r="D465" s="7">
        <v>3</v>
      </c>
      <c r="E465" s="8">
        <v>5</v>
      </c>
      <c r="F465" s="6">
        <v>1</v>
      </c>
      <c r="G465" s="1">
        <v>1</v>
      </c>
      <c r="H465">
        <v>1</v>
      </c>
      <c r="I465" s="6">
        <v>1</v>
      </c>
      <c r="J465" s="8">
        <f aca="true" t="shared" si="156" ref="J465:J495">+E465+G465+2*H465+3*I465</f>
        <v>11</v>
      </c>
      <c r="L465" s="6"/>
      <c r="M465">
        <v>5</v>
      </c>
      <c r="N465" s="6">
        <v>2</v>
      </c>
      <c r="O465">
        <v>1</v>
      </c>
      <c r="P465" s="6"/>
      <c r="Q465">
        <v>1</v>
      </c>
      <c r="R465" s="6">
        <v>1</v>
      </c>
      <c r="S465" s="9">
        <f aca="true" t="shared" si="157" ref="S465:S495">+E465/C465</f>
        <v>0.3125</v>
      </c>
      <c r="T465" s="10">
        <f aca="true" t="shared" si="158" ref="T465:T495">+(E465+M465)/(C465+M465+Q465)</f>
        <v>0.45454545454545453</v>
      </c>
      <c r="U465" s="10">
        <f aca="true" t="shared" si="159" ref="U465:U495">+J465/C465</f>
        <v>0.6875</v>
      </c>
    </row>
    <row r="466" spans="1:21" ht="12.75">
      <c r="A466" t="s">
        <v>42</v>
      </c>
      <c r="B466" s="6">
        <v>5</v>
      </c>
      <c r="C466">
        <v>15</v>
      </c>
      <c r="D466" s="6">
        <v>3</v>
      </c>
      <c r="E466" s="8">
        <v>4</v>
      </c>
      <c r="F466" s="6">
        <v>2</v>
      </c>
      <c r="G466" s="1">
        <v>1</v>
      </c>
      <c r="I466" s="6">
        <v>2</v>
      </c>
      <c r="J466" s="8">
        <f t="shared" si="156"/>
        <v>11</v>
      </c>
      <c r="L466" s="6"/>
      <c r="M466">
        <v>7</v>
      </c>
      <c r="N466" s="6">
        <v>3</v>
      </c>
      <c r="O466">
        <v>1</v>
      </c>
      <c r="P466" s="6"/>
      <c r="R466" s="6">
        <v>1</v>
      </c>
      <c r="S466" s="13">
        <f t="shared" si="157"/>
        <v>0.26666666666666666</v>
      </c>
      <c r="T466" s="10">
        <f t="shared" si="158"/>
        <v>0.5</v>
      </c>
      <c r="U466" s="10">
        <f t="shared" si="159"/>
        <v>0.7333333333333333</v>
      </c>
    </row>
    <row r="467" spans="1:21" ht="12.75">
      <c r="A467" t="s">
        <v>43</v>
      </c>
      <c r="B467" s="6">
        <v>5</v>
      </c>
      <c r="C467">
        <v>15</v>
      </c>
      <c r="D467" s="6">
        <v>5</v>
      </c>
      <c r="E467" s="8">
        <v>3</v>
      </c>
      <c r="F467" s="6">
        <v>1</v>
      </c>
      <c r="G467" s="1">
        <v>1</v>
      </c>
      <c r="I467" s="6"/>
      <c r="J467" s="8">
        <f t="shared" si="156"/>
        <v>4</v>
      </c>
      <c r="L467" s="6"/>
      <c r="M467">
        <v>5</v>
      </c>
      <c r="N467" s="6">
        <v>5</v>
      </c>
      <c r="P467" s="6"/>
      <c r="R467" s="6"/>
      <c r="S467" s="13">
        <f t="shared" si="157"/>
        <v>0.2</v>
      </c>
      <c r="T467" s="10">
        <f t="shared" si="158"/>
        <v>0.4</v>
      </c>
      <c r="U467" s="10">
        <f t="shared" si="159"/>
        <v>0.26666666666666666</v>
      </c>
    </row>
    <row r="468" spans="1:21" ht="12.75">
      <c r="A468" t="s">
        <v>44</v>
      </c>
      <c r="B468" s="6">
        <v>5</v>
      </c>
      <c r="C468">
        <v>19</v>
      </c>
      <c r="D468" s="6">
        <v>3</v>
      </c>
      <c r="E468" s="8">
        <v>4</v>
      </c>
      <c r="F468" s="6">
        <v>2</v>
      </c>
      <c r="I468" s="6">
        <v>1</v>
      </c>
      <c r="J468" s="8">
        <f t="shared" si="156"/>
        <v>7</v>
      </c>
      <c r="L468" s="6"/>
      <c r="M468">
        <v>5</v>
      </c>
      <c r="N468" s="6">
        <v>8</v>
      </c>
      <c r="P468" s="6"/>
      <c r="R468" s="6"/>
      <c r="S468" s="13">
        <f t="shared" si="157"/>
        <v>0.21052631578947367</v>
      </c>
      <c r="T468" s="10">
        <f t="shared" si="158"/>
        <v>0.375</v>
      </c>
      <c r="U468" s="10">
        <f t="shared" si="159"/>
        <v>0.3684210526315789</v>
      </c>
    </row>
    <row r="469" spans="1:21" ht="12.75">
      <c r="A469" t="s">
        <v>45</v>
      </c>
      <c r="B469" s="6">
        <v>5</v>
      </c>
      <c r="C469">
        <v>19</v>
      </c>
      <c r="D469" s="6">
        <v>2</v>
      </c>
      <c r="E469" s="8">
        <v>7</v>
      </c>
      <c r="F469" s="6">
        <v>1</v>
      </c>
      <c r="I469" s="6">
        <v>1</v>
      </c>
      <c r="J469" s="8">
        <f t="shared" si="156"/>
        <v>10</v>
      </c>
      <c r="L469" s="6"/>
      <c r="M469">
        <v>3</v>
      </c>
      <c r="N469" s="6">
        <v>2</v>
      </c>
      <c r="O469">
        <v>1</v>
      </c>
      <c r="P469" s="6"/>
      <c r="R469" s="6"/>
      <c r="S469" s="13">
        <f t="shared" si="157"/>
        <v>0.3684210526315789</v>
      </c>
      <c r="T469" s="10">
        <f t="shared" si="158"/>
        <v>0.45454545454545453</v>
      </c>
      <c r="U469" s="10">
        <f t="shared" si="159"/>
        <v>0.5263157894736842</v>
      </c>
    </row>
    <row r="470" spans="1:21" ht="12.75">
      <c r="A470" t="s">
        <v>46</v>
      </c>
      <c r="B470" s="6">
        <v>5</v>
      </c>
      <c r="C470">
        <v>20</v>
      </c>
      <c r="D470" s="6">
        <v>8</v>
      </c>
      <c r="E470" s="8">
        <v>9</v>
      </c>
      <c r="F470" s="6">
        <v>9</v>
      </c>
      <c r="G470" s="1">
        <v>1</v>
      </c>
      <c r="H470" s="21">
        <v>1</v>
      </c>
      <c r="I470" s="6">
        <v>4</v>
      </c>
      <c r="J470" s="8">
        <f t="shared" si="156"/>
        <v>24</v>
      </c>
      <c r="L470" s="6"/>
      <c r="M470">
        <v>5</v>
      </c>
      <c r="N470" s="6"/>
      <c r="P470" s="6"/>
      <c r="R470" s="6"/>
      <c r="S470" s="13" t="e">
        <f>+#REF!/#REF!</f>
        <v>#REF!</v>
      </c>
      <c r="T470" s="10" t="e">
        <f>+(#REF!+M470)/(#REF!+M470+Q470)</f>
        <v>#REF!</v>
      </c>
      <c r="U470" s="10" t="e">
        <f>+J470/#REF!</f>
        <v>#REF!</v>
      </c>
    </row>
    <row r="471" spans="1:21" ht="12.75">
      <c r="A471" t="s">
        <v>48</v>
      </c>
      <c r="B471" s="6">
        <v>5</v>
      </c>
      <c r="C471">
        <v>18</v>
      </c>
      <c r="D471" s="6">
        <v>4</v>
      </c>
      <c r="E471" s="8">
        <v>9</v>
      </c>
      <c r="F471" s="6">
        <v>3</v>
      </c>
      <c r="I471" s="6">
        <v>2</v>
      </c>
      <c r="J471" s="8">
        <f t="shared" si="156"/>
        <v>15</v>
      </c>
      <c r="L471" s="6"/>
      <c r="M471">
        <v>3</v>
      </c>
      <c r="N471" s="6"/>
      <c r="P471" s="6"/>
      <c r="R471" s="6"/>
      <c r="S471" s="13">
        <f t="shared" si="157"/>
        <v>0.5</v>
      </c>
      <c r="T471" s="10">
        <f t="shared" si="158"/>
        <v>0.5714285714285714</v>
      </c>
      <c r="U471" s="10">
        <f t="shared" si="159"/>
        <v>0.8333333333333334</v>
      </c>
    </row>
    <row r="472" spans="1:21" ht="12.75">
      <c r="A472" t="s">
        <v>49</v>
      </c>
      <c r="B472" s="6">
        <v>5</v>
      </c>
      <c r="C472">
        <v>19</v>
      </c>
      <c r="D472" s="6">
        <v>2</v>
      </c>
      <c r="E472" s="8">
        <v>3</v>
      </c>
      <c r="F472" s="6">
        <v>1</v>
      </c>
      <c r="I472" s="6">
        <v>1</v>
      </c>
      <c r="J472" s="8">
        <f t="shared" si="156"/>
        <v>6</v>
      </c>
      <c r="L472" s="6"/>
      <c r="M472">
        <v>2</v>
      </c>
      <c r="N472" s="6">
        <v>8</v>
      </c>
      <c r="O472">
        <v>1</v>
      </c>
      <c r="P472" s="6"/>
      <c r="R472" s="6"/>
      <c r="S472" s="13">
        <f t="shared" si="157"/>
        <v>0.15789473684210525</v>
      </c>
      <c r="T472" s="10">
        <f t="shared" si="158"/>
        <v>0.23809523809523808</v>
      </c>
      <c r="U472" s="10">
        <f t="shared" si="159"/>
        <v>0.3157894736842105</v>
      </c>
    </row>
    <row r="473" spans="1:21" ht="12.75">
      <c r="A473" t="s">
        <v>42</v>
      </c>
      <c r="B473" s="6">
        <v>5</v>
      </c>
      <c r="C473">
        <v>22</v>
      </c>
      <c r="D473" s="6">
        <v>5</v>
      </c>
      <c r="E473" s="8">
        <v>6</v>
      </c>
      <c r="F473" s="6">
        <v>1</v>
      </c>
      <c r="G473" s="1">
        <v>2</v>
      </c>
      <c r="I473" s="6">
        <v>1</v>
      </c>
      <c r="J473" s="8">
        <f t="shared" si="156"/>
        <v>11</v>
      </c>
      <c r="L473" s="6"/>
      <c r="M473">
        <v>3</v>
      </c>
      <c r="N473" s="6">
        <v>2</v>
      </c>
      <c r="P473" s="6"/>
      <c r="R473" s="6"/>
      <c r="S473" s="13">
        <f t="shared" si="157"/>
        <v>0.2727272727272727</v>
      </c>
      <c r="T473" s="10">
        <f t="shared" si="158"/>
        <v>0.36</v>
      </c>
      <c r="U473" s="10">
        <f t="shared" si="159"/>
        <v>0.5</v>
      </c>
    </row>
    <row r="474" spans="1:21" ht="12.75">
      <c r="A474" t="s">
        <v>41</v>
      </c>
      <c r="B474" s="6">
        <v>5</v>
      </c>
      <c r="C474">
        <v>22</v>
      </c>
      <c r="D474" s="6">
        <v>5</v>
      </c>
      <c r="E474" s="8">
        <v>9</v>
      </c>
      <c r="F474" s="6">
        <v>3</v>
      </c>
      <c r="G474" s="1">
        <v>1</v>
      </c>
      <c r="I474" s="6"/>
      <c r="J474" s="8">
        <f t="shared" si="156"/>
        <v>10</v>
      </c>
      <c r="L474" s="6"/>
      <c r="M474">
        <v>7</v>
      </c>
      <c r="N474" s="6">
        <v>2</v>
      </c>
      <c r="O474">
        <v>4</v>
      </c>
      <c r="P474" s="6"/>
      <c r="R474" s="6"/>
      <c r="S474" s="13">
        <f t="shared" si="157"/>
        <v>0.4090909090909091</v>
      </c>
      <c r="T474" s="10">
        <f t="shared" si="158"/>
        <v>0.5517241379310345</v>
      </c>
      <c r="U474" s="10">
        <f t="shared" si="159"/>
        <v>0.45454545454545453</v>
      </c>
    </row>
    <row r="475" spans="1:21" ht="12.75">
      <c r="A475" t="s">
        <v>43</v>
      </c>
      <c r="B475" s="6">
        <v>5</v>
      </c>
      <c r="C475">
        <v>19</v>
      </c>
      <c r="D475" s="6">
        <v>6</v>
      </c>
      <c r="E475" s="8">
        <v>7</v>
      </c>
      <c r="F475" s="6">
        <v>2</v>
      </c>
      <c r="G475" s="1">
        <v>1</v>
      </c>
      <c r="I475" s="6">
        <v>1</v>
      </c>
      <c r="J475" s="8">
        <f t="shared" si="156"/>
        <v>11</v>
      </c>
      <c r="L475" s="6"/>
      <c r="M475">
        <v>4</v>
      </c>
      <c r="N475" s="6">
        <v>7</v>
      </c>
      <c r="P475" s="6"/>
      <c r="R475" s="6"/>
      <c r="S475" s="13">
        <f t="shared" si="157"/>
        <v>0.3684210526315789</v>
      </c>
      <c r="T475" s="10">
        <f t="shared" si="158"/>
        <v>0.4782608695652174</v>
      </c>
      <c r="U475" s="10">
        <f t="shared" si="159"/>
        <v>0.5789473684210527</v>
      </c>
    </row>
    <row r="476" spans="1:21" ht="12.75">
      <c r="A476" t="s">
        <v>51</v>
      </c>
      <c r="B476" s="6">
        <v>5</v>
      </c>
      <c r="C476">
        <v>19</v>
      </c>
      <c r="D476" s="6">
        <v>2</v>
      </c>
      <c r="E476" s="8">
        <v>6</v>
      </c>
      <c r="F476" s="6">
        <v>2</v>
      </c>
      <c r="G476" s="1">
        <v>1</v>
      </c>
      <c r="I476" s="6">
        <v>1</v>
      </c>
      <c r="J476" s="8">
        <f t="shared" si="156"/>
        <v>10</v>
      </c>
      <c r="L476" s="6"/>
      <c r="M476">
        <v>3</v>
      </c>
      <c r="N476" s="6">
        <v>3</v>
      </c>
      <c r="P476" s="6"/>
      <c r="R476" s="6"/>
      <c r="S476" s="13">
        <f t="shared" si="157"/>
        <v>0.3157894736842105</v>
      </c>
      <c r="T476" s="10">
        <f t="shared" si="158"/>
        <v>0.4090909090909091</v>
      </c>
      <c r="U476" s="10">
        <f t="shared" si="159"/>
        <v>0.5263157894736842</v>
      </c>
    </row>
    <row r="477" spans="1:21" ht="12.75">
      <c r="A477" t="s">
        <v>45</v>
      </c>
      <c r="B477" s="6">
        <v>5</v>
      </c>
      <c r="C477">
        <v>18</v>
      </c>
      <c r="D477" s="6">
        <v>3</v>
      </c>
      <c r="E477" s="8">
        <v>5</v>
      </c>
      <c r="F477" s="6">
        <v>3</v>
      </c>
      <c r="G477" s="1">
        <v>2</v>
      </c>
      <c r="I477" s="6">
        <v>1</v>
      </c>
      <c r="J477" s="8">
        <f t="shared" si="156"/>
        <v>10</v>
      </c>
      <c r="L477" s="6"/>
      <c r="M477">
        <v>6</v>
      </c>
      <c r="N477" s="6">
        <v>3</v>
      </c>
      <c r="O477">
        <v>1</v>
      </c>
      <c r="P477" s="6"/>
      <c r="R477" s="6"/>
      <c r="S477" s="13">
        <f t="shared" si="157"/>
        <v>0.2777777777777778</v>
      </c>
      <c r="T477" s="10">
        <f t="shared" si="158"/>
        <v>0.4583333333333333</v>
      </c>
      <c r="U477" s="10">
        <f t="shared" si="159"/>
        <v>0.5555555555555556</v>
      </c>
    </row>
    <row r="478" spans="1:21" ht="12.75">
      <c r="A478" t="s">
        <v>44</v>
      </c>
      <c r="B478" s="6">
        <v>5</v>
      </c>
      <c r="C478">
        <v>18</v>
      </c>
      <c r="D478" s="6">
        <v>1</v>
      </c>
      <c r="E478" s="8">
        <v>5</v>
      </c>
      <c r="F478" s="6">
        <v>2</v>
      </c>
      <c r="I478" s="6"/>
      <c r="J478" s="8">
        <f t="shared" si="156"/>
        <v>5</v>
      </c>
      <c r="L478" s="6"/>
      <c r="M478">
        <v>6</v>
      </c>
      <c r="N478" s="6">
        <v>2</v>
      </c>
      <c r="O478">
        <v>1</v>
      </c>
      <c r="P478" s="6"/>
      <c r="R478" s="6"/>
      <c r="S478" s="13">
        <f t="shared" si="157"/>
        <v>0.2777777777777778</v>
      </c>
      <c r="T478" s="10">
        <f t="shared" si="158"/>
        <v>0.4583333333333333</v>
      </c>
      <c r="U478" s="10">
        <f t="shared" si="159"/>
        <v>0.2777777777777778</v>
      </c>
    </row>
    <row r="479" spans="1:21" ht="12.75">
      <c r="A479" t="s">
        <v>51</v>
      </c>
      <c r="B479" s="6">
        <v>5</v>
      </c>
      <c r="C479">
        <v>22</v>
      </c>
      <c r="D479" s="6">
        <v>1</v>
      </c>
      <c r="E479" s="8">
        <v>2</v>
      </c>
      <c r="F479" s="6">
        <v>1</v>
      </c>
      <c r="G479" s="1">
        <v>1</v>
      </c>
      <c r="I479" s="6">
        <v>1</v>
      </c>
      <c r="J479" s="8">
        <f t="shared" si="156"/>
        <v>6</v>
      </c>
      <c r="L479" s="6"/>
      <c r="M479">
        <v>1</v>
      </c>
      <c r="N479" s="6">
        <v>5</v>
      </c>
      <c r="P479" s="6"/>
      <c r="R479" s="6"/>
      <c r="S479" s="13">
        <f t="shared" si="157"/>
        <v>0.09090909090909091</v>
      </c>
      <c r="T479" s="10">
        <f t="shared" si="158"/>
        <v>0.13043478260869565</v>
      </c>
      <c r="U479" s="10">
        <f t="shared" si="159"/>
        <v>0.2727272727272727</v>
      </c>
    </row>
    <row r="480" spans="1:21" ht="12.75">
      <c r="A480" t="s">
        <v>48</v>
      </c>
      <c r="B480" s="6">
        <v>5</v>
      </c>
      <c r="C480">
        <v>18</v>
      </c>
      <c r="D480" s="6">
        <v>3</v>
      </c>
      <c r="E480" s="8">
        <v>2</v>
      </c>
      <c r="F480" s="6">
        <v>1</v>
      </c>
      <c r="I480" s="6"/>
      <c r="J480" s="8">
        <f t="shared" si="156"/>
        <v>2</v>
      </c>
      <c r="L480" s="6"/>
      <c r="M480">
        <v>5</v>
      </c>
      <c r="N480" s="6">
        <v>1</v>
      </c>
      <c r="O480">
        <v>1</v>
      </c>
      <c r="P480" s="6"/>
      <c r="R480" s="6"/>
      <c r="S480" s="13">
        <f t="shared" si="157"/>
        <v>0.1111111111111111</v>
      </c>
      <c r="T480" s="10">
        <f t="shared" si="158"/>
        <v>0.30434782608695654</v>
      </c>
      <c r="U480" s="10">
        <f t="shared" si="159"/>
        <v>0.1111111111111111</v>
      </c>
    </row>
    <row r="481" spans="1:21" ht="12.75">
      <c r="A481" t="s">
        <v>46</v>
      </c>
      <c r="B481" s="6">
        <v>5</v>
      </c>
      <c r="C481">
        <v>21</v>
      </c>
      <c r="D481" s="6">
        <v>4</v>
      </c>
      <c r="E481" s="8">
        <v>5</v>
      </c>
      <c r="F481" s="6">
        <v>4</v>
      </c>
      <c r="G481" s="1">
        <v>1</v>
      </c>
      <c r="I481" s="6">
        <v>2</v>
      </c>
      <c r="J481" s="8">
        <f t="shared" si="156"/>
        <v>12</v>
      </c>
      <c r="L481" s="6"/>
      <c r="M481">
        <v>5</v>
      </c>
      <c r="N481" s="6">
        <v>5</v>
      </c>
      <c r="P481" s="6"/>
      <c r="R481" s="6"/>
      <c r="S481" s="13">
        <f t="shared" si="157"/>
        <v>0.23809523809523808</v>
      </c>
      <c r="T481" s="10">
        <f t="shared" si="158"/>
        <v>0.38461538461538464</v>
      </c>
      <c r="U481" s="10">
        <f t="shared" si="159"/>
        <v>0.5714285714285714</v>
      </c>
    </row>
    <row r="482" spans="1:21" ht="12.75">
      <c r="A482" t="s">
        <v>49</v>
      </c>
      <c r="B482" s="6">
        <v>5</v>
      </c>
      <c r="C482">
        <v>18</v>
      </c>
      <c r="D482" s="6">
        <v>4</v>
      </c>
      <c r="E482" s="8">
        <v>8</v>
      </c>
      <c r="F482" s="6">
        <v>1</v>
      </c>
      <c r="G482" s="1">
        <v>2</v>
      </c>
      <c r="I482" s="6"/>
      <c r="J482" s="8">
        <f t="shared" si="156"/>
        <v>10</v>
      </c>
      <c r="L482" s="6"/>
      <c r="M482">
        <v>4</v>
      </c>
      <c r="N482" s="6">
        <v>1</v>
      </c>
      <c r="O482">
        <v>1</v>
      </c>
      <c r="P482" s="6"/>
      <c r="R482" s="6"/>
      <c r="S482" s="13">
        <f t="shared" si="157"/>
        <v>0.4444444444444444</v>
      </c>
      <c r="T482" s="10">
        <f t="shared" si="158"/>
        <v>0.5454545454545454</v>
      </c>
      <c r="U482" s="10">
        <f t="shared" si="159"/>
        <v>0.5555555555555556</v>
      </c>
    </row>
    <row r="483" spans="1:21" ht="12.75">
      <c r="A483" t="s">
        <v>53</v>
      </c>
      <c r="B483" s="6">
        <v>4</v>
      </c>
      <c r="C483">
        <v>12</v>
      </c>
      <c r="D483" s="6"/>
      <c r="E483" s="8">
        <v>3</v>
      </c>
      <c r="F483" s="6"/>
      <c r="I483" s="6"/>
      <c r="J483" s="8">
        <f t="shared" si="156"/>
        <v>3</v>
      </c>
      <c r="L483" s="6"/>
      <c r="M483">
        <v>4</v>
      </c>
      <c r="N483" s="6">
        <v>5</v>
      </c>
      <c r="P483" s="6"/>
      <c r="R483" s="6"/>
      <c r="S483" s="13">
        <f t="shared" si="157"/>
        <v>0.25</v>
      </c>
      <c r="T483" s="10">
        <f t="shared" si="158"/>
        <v>0.4375</v>
      </c>
      <c r="U483" s="10">
        <f t="shared" si="159"/>
        <v>0.25</v>
      </c>
    </row>
    <row r="484" spans="1:21" ht="12.75">
      <c r="A484">
        <v>20</v>
      </c>
      <c r="B484" s="6"/>
      <c r="D484" s="6"/>
      <c r="E484" s="8"/>
      <c r="F484" s="6"/>
      <c r="I484" s="6"/>
      <c r="J484" s="8">
        <f t="shared" si="156"/>
        <v>0</v>
      </c>
      <c r="L484" s="6"/>
      <c r="N484" s="6"/>
      <c r="P484" s="6"/>
      <c r="R484" s="6"/>
      <c r="S484" s="13" t="e">
        <f t="shared" si="157"/>
        <v>#DIV/0!</v>
      </c>
      <c r="T484" s="10" t="e">
        <f t="shared" si="158"/>
        <v>#DIV/0!</v>
      </c>
      <c r="U484" s="10" t="e">
        <f t="shared" si="159"/>
        <v>#DIV/0!</v>
      </c>
    </row>
    <row r="485" spans="1:21" ht="12.75">
      <c r="A485">
        <v>21</v>
      </c>
      <c r="B485" s="6"/>
      <c r="D485" s="6"/>
      <c r="E485" s="8"/>
      <c r="F485" s="6"/>
      <c r="I485" s="6"/>
      <c r="J485" s="8">
        <f t="shared" si="156"/>
        <v>0</v>
      </c>
      <c r="L485" s="6"/>
      <c r="N485" s="6"/>
      <c r="P485" s="6"/>
      <c r="R485" s="6"/>
      <c r="S485" s="13" t="e">
        <f t="shared" si="157"/>
        <v>#DIV/0!</v>
      </c>
      <c r="T485" s="10" t="e">
        <f t="shared" si="158"/>
        <v>#DIV/0!</v>
      </c>
      <c r="U485" s="10" t="e">
        <f t="shared" si="159"/>
        <v>#DIV/0!</v>
      </c>
    </row>
    <row r="486" spans="1:21" ht="12.75">
      <c r="A486">
        <v>22</v>
      </c>
      <c r="B486" s="6"/>
      <c r="D486" s="6"/>
      <c r="E486" s="8"/>
      <c r="F486" s="6"/>
      <c r="I486" s="6"/>
      <c r="J486" s="8">
        <f t="shared" si="156"/>
        <v>0</v>
      </c>
      <c r="L486" s="6"/>
      <c r="N486" s="6"/>
      <c r="P486" s="6"/>
      <c r="R486" s="6"/>
      <c r="S486" s="13" t="e">
        <f t="shared" si="157"/>
        <v>#DIV/0!</v>
      </c>
      <c r="T486" s="10" t="e">
        <f t="shared" si="158"/>
        <v>#DIV/0!</v>
      </c>
      <c r="U486" s="10" t="e">
        <f t="shared" si="159"/>
        <v>#DIV/0!</v>
      </c>
    </row>
    <row r="487" spans="1:21" ht="12.75">
      <c r="A487">
        <v>23</v>
      </c>
      <c r="B487" s="6"/>
      <c r="D487" s="6"/>
      <c r="E487" s="8"/>
      <c r="F487" s="6"/>
      <c r="I487" s="6"/>
      <c r="J487" s="8">
        <f t="shared" si="156"/>
        <v>0</v>
      </c>
      <c r="L487" s="6"/>
      <c r="N487" s="6"/>
      <c r="P487" s="6"/>
      <c r="R487" s="6"/>
      <c r="S487" s="13" t="e">
        <f t="shared" si="157"/>
        <v>#DIV/0!</v>
      </c>
      <c r="T487" s="10" t="e">
        <f t="shared" si="158"/>
        <v>#DIV/0!</v>
      </c>
      <c r="U487" s="10" t="e">
        <f t="shared" si="159"/>
        <v>#DIV/0!</v>
      </c>
    </row>
    <row r="488" spans="1:21" ht="12.75">
      <c r="A488">
        <v>24</v>
      </c>
      <c r="B488" s="6"/>
      <c r="D488" s="6"/>
      <c r="E488" s="8"/>
      <c r="F488" s="6"/>
      <c r="I488" s="6"/>
      <c r="J488" s="8">
        <f t="shared" si="156"/>
        <v>0</v>
      </c>
      <c r="L488" s="6"/>
      <c r="N488" s="6"/>
      <c r="P488" s="6"/>
      <c r="R488" s="6"/>
      <c r="S488" s="13" t="e">
        <f t="shared" si="157"/>
        <v>#DIV/0!</v>
      </c>
      <c r="T488" s="10" t="e">
        <f t="shared" si="158"/>
        <v>#DIV/0!</v>
      </c>
      <c r="U488" s="10" t="e">
        <f t="shared" si="159"/>
        <v>#DIV/0!</v>
      </c>
    </row>
    <row r="489" spans="1:21" ht="12.75">
      <c r="A489">
        <v>25</v>
      </c>
      <c r="B489" s="6"/>
      <c r="D489" s="6"/>
      <c r="E489" s="8"/>
      <c r="F489" s="6"/>
      <c r="I489" s="6"/>
      <c r="J489" s="8">
        <f t="shared" si="156"/>
        <v>0</v>
      </c>
      <c r="L489" s="6"/>
      <c r="N489" s="6"/>
      <c r="P489" s="6"/>
      <c r="R489" s="6"/>
      <c r="S489" s="13" t="e">
        <f t="shared" si="157"/>
        <v>#DIV/0!</v>
      </c>
      <c r="T489" s="10" t="e">
        <f t="shared" si="158"/>
        <v>#DIV/0!</v>
      </c>
      <c r="U489" s="10" t="e">
        <f t="shared" si="159"/>
        <v>#DIV/0!</v>
      </c>
    </row>
    <row r="490" spans="1:21" ht="12.75">
      <c r="A490">
        <v>26</v>
      </c>
      <c r="B490" s="6"/>
      <c r="D490" s="6"/>
      <c r="E490" s="8"/>
      <c r="F490" s="6"/>
      <c r="I490" s="6"/>
      <c r="J490" s="8">
        <f t="shared" si="156"/>
        <v>0</v>
      </c>
      <c r="L490" s="6"/>
      <c r="N490" s="6"/>
      <c r="P490" s="6"/>
      <c r="R490" s="6"/>
      <c r="S490" s="13" t="e">
        <f t="shared" si="157"/>
        <v>#DIV/0!</v>
      </c>
      <c r="T490" s="10" t="e">
        <f t="shared" si="158"/>
        <v>#DIV/0!</v>
      </c>
      <c r="U490" s="10" t="e">
        <f t="shared" si="159"/>
        <v>#DIV/0!</v>
      </c>
    </row>
    <row r="491" spans="1:21" ht="12.75">
      <c r="A491">
        <v>27</v>
      </c>
      <c r="B491" s="6"/>
      <c r="D491" s="6"/>
      <c r="E491" s="8"/>
      <c r="F491" s="6"/>
      <c r="I491" s="6"/>
      <c r="J491" s="8">
        <f t="shared" si="156"/>
        <v>0</v>
      </c>
      <c r="L491" s="6"/>
      <c r="N491" s="6"/>
      <c r="P491" s="6"/>
      <c r="R491" s="6"/>
      <c r="S491" s="13" t="e">
        <f t="shared" si="157"/>
        <v>#DIV/0!</v>
      </c>
      <c r="T491" s="10" t="e">
        <f t="shared" si="158"/>
        <v>#DIV/0!</v>
      </c>
      <c r="U491" s="10" t="e">
        <f t="shared" si="159"/>
        <v>#DIV/0!</v>
      </c>
    </row>
    <row r="492" spans="1:21" ht="12.75">
      <c r="A492">
        <v>28</v>
      </c>
      <c r="B492" s="6"/>
      <c r="D492" s="6"/>
      <c r="E492" s="8"/>
      <c r="F492" s="6"/>
      <c r="I492" s="6"/>
      <c r="J492" s="8">
        <f t="shared" si="156"/>
        <v>0</v>
      </c>
      <c r="L492" s="6"/>
      <c r="N492" s="6"/>
      <c r="P492" s="6"/>
      <c r="R492" s="6"/>
      <c r="S492" s="13" t="e">
        <f t="shared" si="157"/>
        <v>#DIV/0!</v>
      </c>
      <c r="T492" s="10" t="e">
        <f t="shared" si="158"/>
        <v>#DIV/0!</v>
      </c>
      <c r="U492" s="10" t="e">
        <f t="shared" si="159"/>
        <v>#DIV/0!</v>
      </c>
    </row>
    <row r="493" spans="1:21" ht="12.75">
      <c r="A493">
        <v>29</v>
      </c>
      <c r="B493" s="6"/>
      <c r="D493" s="6"/>
      <c r="E493" s="8"/>
      <c r="F493" s="6"/>
      <c r="I493" s="6"/>
      <c r="J493" s="8">
        <f t="shared" si="156"/>
        <v>0</v>
      </c>
      <c r="L493" s="6"/>
      <c r="N493" s="6"/>
      <c r="P493" s="6"/>
      <c r="R493" s="6"/>
      <c r="S493" s="13" t="e">
        <f t="shared" si="157"/>
        <v>#DIV/0!</v>
      </c>
      <c r="T493" s="10" t="e">
        <f t="shared" si="158"/>
        <v>#DIV/0!</v>
      </c>
      <c r="U493" s="10" t="e">
        <f t="shared" si="159"/>
        <v>#DIV/0!</v>
      </c>
    </row>
    <row r="494" spans="1:21" ht="12.75">
      <c r="A494" s="2">
        <v>30</v>
      </c>
      <c r="B494" s="3"/>
      <c r="C494" s="2"/>
      <c r="D494" s="3"/>
      <c r="E494" s="4"/>
      <c r="F494" s="3"/>
      <c r="G494" s="5"/>
      <c r="H494" s="2"/>
      <c r="I494" s="3"/>
      <c r="J494" s="4">
        <f t="shared" si="156"/>
        <v>0</v>
      </c>
      <c r="K494" s="2"/>
      <c r="L494" s="3"/>
      <c r="M494" s="2"/>
      <c r="N494" s="3"/>
      <c r="O494" s="2"/>
      <c r="P494" s="3"/>
      <c r="Q494" s="2"/>
      <c r="R494" s="3"/>
      <c r="S494" s="16" t="e">
        <f t="shared" si="157"/>
        <v>#DIV/0!</v>
      </c>
      <c r="T494" s="10" t="e">
        <f t="shared" si="158"/>
        <v>#DIV/0!</v>
      </c>
      <c r="U494" s="17" t="e">
        <f t="shared" si="159"/>
        <v>#DIV/0!</v>
      </c>
    </row>
    <row r="495" spans="2:21" ht="12.75">
      <c r="B495" s="6">
        <f aca="true" t="shared" si="160" ref="B495:I495">SUM(B465:B494)</f>
        <v>94</v>
      </c>
      <c r="C495">
        <f t="shared" si="160"/>
        <v>350</v>
      </c>
      <c r="D495" s="6">
        <f t="shared" si="160"/>
        <v>64</v>
      </c>
      <c r="E495" s="8">
        <f t="shared" si="160"/>
        <v>102</v>
      </c>
      <c r="F495" s="6">
        <f t="shared" si="160"/>
        <v>40</v>
      </c>
      <c r="G495" s="1">
        <f t="shared" si="160"/>
        <v>15</v>
      </c>
      <c r="H495">
        <f t="shared" si="160"/>
        <v>2</v>
      </c>
      <c r="I495" s="6">
        <f t="shared" si="160"/>
        <v>19</v>
      </c>
      <c r="J495" s="8">
        <f t="shared" si="156"/>
        <v>178</v>
      </c>
      <c r="K495">
        <f aca="true" t="shared" si="161" ref="K495:R495">SUM(K465:K494)</f>
        <v>0</v>
      </c>
      <c r="L495" s="6">
        <f t="shared" si="161"/>
        <v>0</v>
      </c>
      <c r="M495">
        <f t="shared" si="161"/>
        <v>83</v>
      </c>
      <c r="N495" s="6">
        <f t="shared" si="161"/>
        <v>64</v>
      </c>
      <c r="O495">
        <f t="shared" si="161"/>
        <v>12</v>
      </c>
      <c r="P495" s="6">
        <f t="shared" si="161"/>
        <v>0</v>
      </c>
      <c r="Q495">
        <f t="shared" si="161"/>
        <v>1</v>
      </c>
      <c r="R495" s="6">
        <f t="shared" si="161"/>
        <v>2</v>
      </c>
      <c r="S495" s="13">
        <f t="shared" si="157"/>
        <v>0.2914285714285714</v>
      </c>
      <c r="T495" s="10">
        <f t="shared" si="158"/>
        <v>0.42626728110599077</v>
      </c>
      <c r="U495" s="10">
        <f t="shared" si="159"/>
        <v>0.5085714285714286</v>
      </c>
    </row>
    <row r="496" spans="1:21" ht="12.75">
      <c r="A496" t="s">
        <v>31</v>
      </c>
      <c r="S496" s="18"/>
      <c r="T496" s="10"/>
      <c r="U496" s="18"/>
    </row>
    <row r="497" spans="1:21" ht="12.75">
      <c r="A497" s="2" t="s">
        <v>0</v>
      </c>
      <c r="B497" s="3" t="s">
        <v>2</v>
      </c>
      <c r="C497" s="2" t="s">
        <v>3</v>
      </c>
      <c r="D497" s="3" t="s">
        <v>4</v>
      </c>
      <c r="E497" s="4" t="s">
        <v>5</v>
      </c>
      <c r="F497" s="3" t="s">
        <v>6</v>
      </c>
      <c r="G497" s="5" t="s">
        <v>7</v>
      </c>
      <c r="H497" s="2" t="s">
        <v>1</v>
      </c>
      <c r="I497" s="3" t="s">
        <v>8</v>
      </c>
      <c r="J497" s="4" t="s">
        <v>9</v>
      </c>
      <c r="K497" s="2" t="s">
        <v>10</v>
      </c>
      <c r="L497" s="3" t="s">
        <v>11</v>
      </c>
      <c r="M497" s="2" t="s">
        <v>12</v>
      </c>
      <c r="N497" s="3" t="s">
        <v>13</v>
      </c>
      <c r="O497" s="2" t="s">
        <v>14</v>
      </c>
      <c r="P497" s="3" t="s">
        <v>15</v>
      </c>
      <c r="Q497" s="2" t="s">
        <v>16</v>
      </c>
      <c r="R497" s="3" t="s">
        <v>17</v>
      </c>
      <c r="S497" s="16" t="s">
        <v>18</v>
      </c>
      <c r="T497" s="10" t="s">
        <v>19</v>
      </c>
      <c r="U497" s="17" t="s">
        <v>20</v>
      </c>
    </row>
    <row r="498" spans="1:21" ht="12.75">
      <c r="A498" t="s">
        <v>41</v>
      </c>
      <c r="B498" s="6"/>
      <c r="D498" s="7"/>
      <c r="E498" s="8"/>
      <c r="F498" s="6"/>
      <c r="I498" s="6"/>
      <c r="J498" s="8">
        <f aca="true" t="shared" si="162" ref="J498:J528">+E498+G498+2*H498+3*I498</f>
        <v>0</v>
      </c>
      <c r="L498" s="6"/>
      <c r="N498" s="6"/>
      <c r="P498" s="6"/>
      <c r="R498" s="6">
        <v>1</v>
      </c>
      <c r="S498" s="9" t="e">
        <f aca="true" t="shared" si="163" ref="S498:S528">+E498/C498</f>
        <v>#DIV/0!</v>
      </c>
      <c r="T498" s="10" t="e">
        <f aca="true" t="shared" si="164" ref="T498:T528">+(E498+M498)/(C498+M498+Q498)</f>
        <v>#DIV/0!</v>
      </c>
      <c r="U498" s="10" t="e">
        <f aca="true" t="shared" si="165" ref="U498:U528">+J498/C498</f>
        <v>#DIV/0!</v>
      </c>
    </row>
    <row r="499" spans="1:21" ht="12.75">
      <c r="A499">
        <v>2</v>
      </c>
      <c r="B499" s="6"/>
      <c r="D499" s="6"/>
      <c r="E499" s="8"/>
      <c r="F499" s="6"/>
      <c r="I499" s="6"/>
      <c r="J499" s="8">
        <f t="shared" si="162"/>
        <v>0</v>
      </c>
      <c r="L499" s="6"/>
      <c r="N499" s="6"/>
      <c r="P499" s="6"/>
      <c r="R499" s="6"/>
      <c r="S499" s="13" t="e">
        <f t="shared" si="163"/>
        <v>#DIV/0!</v>
      </c>
      <c r="T499" s="10" t="e">
        <f t="shared" si="164"/>
        <v>#DIV/0!</v>
      </c>
      <c r="U499" s="10" t="e">
        <f t="shared" si="165"/>
        <v>#DIV/0!</v>
      </c>
    </row>
    <row r="500" spans="1:21" ht="12.75">
      <c r="A500" t="s">
        <v>43</v>
      </c>
      <c r="B500" s="6"/>
      <c r="D500" s="6"/>
      <c r="E500" s="8"/>
      <c r="F500" s="6"/>
      <c r="I500" s="6"/>
      <c r="J500" s="8">
        <f t="shared" si="162"/>
        <v>0</v>
      </c>
      <c r="L500" s="6"/>
      <c r="N500" s="6"/>
      <c r="P500" s="6"/>
      <c r="R500" s="6">
        <v>1</v>
      </c>
      <c r="S500" s="13" t="e">
        <f t="shared" si="163"/>
        <v>#DIV/0!</v>
      </c>
      <c r="T500" s="10" t="e">
        <f t="shared" si="164"/>
        <v>#DIV/0!</v>
      </c>
      <c r="U500" s="10" t="e">
        <f t="shared" si="165"/>
        <v>#DIV/0!</v>
      </c>
    </row>
    <row r="501" spans="1:21" ht="12.75">
      <c r="A501">
        <v>4</v>
      </c>
      <c r="B501" s="6"/>
      <c r="D501" s="6"/>
      <c r="E501" s="8"/>
      <c r="F501" s="6"/>
      <c r="I501" s="6"/>
      <c r="J501" s="8">
        <f t="shared" si="162"/>
        <v>0</v>
      </c>
      <c r="L501" s="6"/>
      <c r="N501" s="6"/>
      <c r="P501" s="6"/>
      <c r="R501" s="6"/>
      <c r="S501" s="13" t="e">
        <f t="shared" si="163"/>
        <v>#DIV/0!</v>
      </c>
      <c r="T501" s="10" t="e">
        <f t="shared" si="164"/>
        <v>#DIV/0!</v>
      </c>
      <c r="U501" s="10" t="e">
        <f t="shared" si="165"/>
        <v>#DIV/0!</v>
      </c>
    </row>
    <row r="502" spans="1:21" ht="12.75">
      <c r="A502">
        <v>5</v>
      </c>
      <c r="B502" s="6"/>
      <c r="D502" s="6"/>
      <c r="E502" s="8"/>
      <c r="F502" s="6"/>
      <c r="I502" s="6"/>
      <c r="J502" s="8">
        <f>+E502+G502+2*H502+3*I502</f>
        <v>0</v>
      </c>
      <c r="L502" s="6"/>
      <c r="N502" s="6"/>
      <c r="P502" s="6"/>
      <c r="R502" s="6"/>
      <c r="S502" s="13" t="e">
        <f>+#REF!/#REF!</f>
        <v>#REF!</v>
      </c>
      <c r="T502" s="10" t="e">
        <f>+(#REF!+#REF!)/(#REF!+#REF!+Q502)</f>
        <v>#REF!</v>
      </c>
      <c r="U502" s="10" t="e">
        <f>+#REF!/#REF!</f>
        <v>#REF!</v>
      </c>
    </row>
    <row r="503" spans="1:21" ht="12.75">
      <c r="A503">
        <v>6</v>
      </c>
      <c r="B503" s="6"/>
      <c r="D503" s="6"/>
      <c r="E503" s="8"/>
      <c r="F503" s="6"/>
      <c r="I503" s="6"/>
      <c r="J503" s="8">
        <f>+E503+G503+2*H503+3*I503</f>
        <v>0</v>
      </c>
      <c r="L503" s="6"/>
      <c r="N503" s="6"/>
      <c r="P503" s="6"/>
      <c r="R503" s="6"/>
      <c r="S503" s="13" t="e">
        <f>+E502/C502</f>
        <v>#DIV/0!</v>
      </c>
      <c r="T503" s="10" t="e">
        <f>+(E502+M502)/(C502+M502+Q503)</f>
        <v>#DIV/0!</v>
      </c>
      <c r="U503" s="10" t="e">
        <f>+J502/C502</f>
        <v>#DIV/0!</v>
      </c>
    </row>
    <row r="504" spans="1:21" ht="12.75">
      <c r="A504">
        <v>7</v>
      </c>
      <c r="P504" s="6"/>
      <c r="R504" s="6"/>
      <c r="S504" s="13" t="e">
        <f>+E503/C503</f>
        <v>#DIV/0!</v>
      </c>
      <c r="T504" s="10" t="e">
        <f>+(E503+M503)/(C503+M503+Q504)</f>
        <v>#DIV/0!</v>
      </c>
      <c r="U504" s="10" t="e">
        <f>+J503/C503</f>
        <v>#DIV/0!</v>
      </c>
    </row>
    <row r="505" spans="1:21" ht="12.75">
      <c r="A505" t="s">
        <v>49</v>
      </c>
      <c r="B505" s="6"/>
      <c r="D505" s="6"/>
      <c r="E505" s="8"/>
      <c r="F505" s="6"/>
      <c r="I505" s="6"/>
      <c r="J505" s="8">
        <f t="shared" si="162"/>
        <v>0</v>
      </c>
      <c r="L505" s="6"/>
      <c r="N505" s="6"/>
      <c r="P505" s="6"/>
      <c r="R505" s="6">
        <v>1</v>
      </c>
      <c r="S505" s="13" t="e">
        <f t="shared" si="163"/>
        <v>#DIV/0!</v>
      </c>
      <c r="T505" s="10" t="e">
        <f t="shared" si="164"/>
        <v>#DIV/0!</v>
      </c>
      <c r="U505" s="10" t="e">
        <f t="shared" si="165"/>
        <v>#DIV/0!</v>
      </c>
    </row>
    <row r="506" spans="1:21" ht="12.75">
      <c r="A506" t="s">
        <v>42</v>
      </c>
      <c r="B506" s="6"/>
      <c r="D506" s="6"/>
      <c r="E506" s="8"/>
      <c r="F506" s="6"/>
      <c r="I506" s="6"/>
      <c r="J506" s="8">
        <f t="shared" si="162"/>
        <v>0</v>
      </c>
      <c r="L506" s="6"/>
      <c r="N506" s="6"/>
      <c r="P506" s="6"/>
      <c r="R506" s="6">
        <v>1</v>
      </c>
      <c r="S506" s="13" t="e">
        <f t="shared" si="163"/>
        <v>#DIV/0!</v>
      </c>
      <c r="T506" s="10" t="e">
        <f t="shared" si="164"/>
        <v>#DIV/0!</v>
      </c>
      <c r="U506" s="10" t="e">
        <f t="shared" si="165"/>
        <v>#DIV/0!</v>
      </c>
    </row>
    <row r="507" spans="1:21" ht="12.75">
      <c r="A507">
        <v>10</v>
      </c>
      <c r="B507" s="6"/>
      <c r="D507" s="6"/>
      <c r="E507" s="8"/>
      <c r="F507" s="6"/>
      <c r="I507" s="6"/>
      <c r="J507" s="8">
        <f t="shared" si="162"/>
        <v>0</v>
      </c>
      <c r="L507" s="6"/>
      <c r="N507" s="6"/>
      <c r="P507" s="6"/>
      <c r="R507" s="6"/>
      <c r="S507" s="13" t="e">
        <f t="shared" si="163"/>
        <v>#DIV/0!</v>
      </c>
      <c r="T507" s="10" t="e">
        <f t="shared" si="164"/>
        <v>#DIV/0!</v>
      </c>
      <c r="U507" s="10" t="e">
        <f t="shared" si="165"/>
        <v>#DIV/0!</v>
      </c>
    </row>
    <row r="508" spans="1:21" ht="12.75">
      <c r="A508" t="s">
        <v>43</v>
      </c>
      <c r="B508" s="6"/>
      <c r="D508" s="6"/>
      <c r="E508" s="8"/>
      <c r="F508" s="6"/>
      <c r="I508" s="6"/>
      <c r="J508" s="8">
        <f t="shared" si="162"/>
        <v>0</v>
      </c>
      <c r="L508" s="6"/>
      <c r="N508" s="6"/>
      <c r="P508" s="6"/>
      <c r="R508" s="6">
        <v>1</v>
      </c>
      <c r="S508" s="13" t="e">
        <f t="shared" si="163"/>
        <v>#DIV/0!</v>
      </c>
      <c r="T508" s="10" t="e">
        <f t="shared" si="164"/>
        <v>#DIV/0!</v>
      </c>
      <c r="U508" s="10" t="e">
        <f t="shared" si="165"/>
        <v>#DIV/0!</v>
      </c>
    </row>
    <row r="509" spans="1:21" ht="12.75">
      <c r="A509">
        <v>12</v>
      </c>
      <c r="B509" s="6"/>
      <c r="D509" s="6"/>
      <c r="E509" s="8"/>
      <c r="F509" s="6"/>
      <c r="I509" s="6"/>
      <c r="J509" s="8">
        <f t="shared" si="162"/>
        <v>0</v>
      </c>
      <c r="L509" s="6"/>
      <c r="N509" s="6"/>
      <c r="P509" s="6"/>
      <c r="R509" s="6"/>
      <c r="S509" s="13" t="e">
        <f t="shared" si="163"/>
        <v>#DIV/0!</v>
      </c>
      <c r="T509" s="10" t="e">
        <f t="shared" si="164"/>
        <v>#DIV/0!</v>
      </c>
      <c r="U509" s="10" t="e">
        <f t="shared" si="165"/>
        <v>#DIV/0!</v>
      </c>
    </row>
    <row r="510" spans="1:21" ht="12.75">
      <c r="A510" t="s">
        <v>45</v>
      </c>
      <c r="B510" s="6"/>
      <c r="D510" s="6"/>
      <c r="E510" s="8"/>
      <c r="F510" s="6"/>
      <c r="I510" s="6"/>
      <c r="J510" s="8">
        <f t="shared" si="162"/>
        <v>0</v>
      </c>
      <c r="L510" s="6"/>
      <c r="N510" s="6"/>
      <c r="P510" s="6"/>
      <c r="R510" s="6">
        <v>1</v>
      </c>
      <c r="S510" s="13" t="e">
        <f t="shared" si="163"/>
        <v>#DIV/0!</v>
      </c>
      <c r="T510" s="10" t="e">
        <f t="shared" si="164"/>
        <v>#DIV/0!</v>
      </c>
      <c r="U510" s="10" t="e">
        <f t="shared" si="165"/>
        <v>#DIV/0!</v>
      </c>
    </row>
    <row r="511" spans="1:21" ht="12.75">
      <c r="A511">
        <v>14</v>
      </c>
      <c r="B511" s="6"/>
      <c r="D511" s="6"/>
      <c r="E511" s="8"/>
      <c r="F511" s="6"/>
      <c r="I511" s="6"/>
      <c r="J511" s="8">
        <f t="shared" si="162"/>
        <v>0</v>
      </c>
      <c r="L511" s="6"/>
      <c r="N511" s="6"/>
      <c r="P511" s="6"/>
      <c r="R511" s="6"/>
      <c r="S511" s="13" t="e">
        <f t="shared" si="163"/>
        <v>#DIV/0!</v>
      </c>
      <c r="T511" s="10" t="e">
        <f t="shared" si="164"/>
        <v>#DIV/0!</v>
      </c>
      <c r="U511" s="10" t="e">
        <f t="shared" si="165"/>
        <v>#DIV/0!</v>
      </c>
    </row>
    <row r="512" spans="1:21" ht="12.75">
      <c r="A512">
        <v>15</v>
      </c>
      <c r="B512" s="6"/>
      <c r="D512" s="6"/>
      <c r="E512" s="8"/>
      <c r="F512" s="6"/>
      <c r="I512" s="6"/>
      <c r="J512" s="8">
        <f t="shared" si="162"/>
        <v>0</v>
      </c>
      <c r="L512" s="6"/>
      <c r="N512" s="6"/>
      <c r="P512" s="6"/>
      <c r="R512" s="6"/>
      <c r="S512" s="13" t="e">
        <f t="shared" si="163"/>
        <v>#DIV/0!</v>
      </c>
      <c r="T512" s="10" t="e">
        <f t="shared" si="164"/>
        <v>#DIV/0!</v>
      </c>
      <c r="U512" s="10" t="e">
        <f t="shared" si="165"/>
        <v>#DIV/0!</v>
      </c>
    </row>
    <row r="513" spans="1:21" ht="12.75">
      <c r="A513">
        <v>16</v>
      </c>
      <c r="B513" s="6"/>
      <c r="D513" s="6"/>
      <c r="E513" s="8"/>
      <c r="F513" s="6"/>
      <c r="I513" s="6"/>
      <c r="J513" s="8">
        <f t="shared" si="162"/>
        <v>0</v>
      </c>
      <c r="L513" s="6"/>
      <c r="N513" s="6"/>
      <c r="P513" s="6"/>
      <c r="R513" s="6"/>
      <c r="S513" s="13" t="e">
        <f t="shared" si="163"/>
        <v>#DIV/0!</v>
      </c>
      <c r="T513" s="10" t="e">
        <f t="shared" si="164"/>
        <v>#DIV/0!</v>
      </c>
      <c r="U513" s="10" t="e">
        <f t="shared" si="165"/>
        <v>#DIV/0!</v>
      </c>
    </row>
    <row r="514" spans="1:21" ht="12.75">
      <c r="A514" t="s">
        <v>46</v>
      </c>
      <c r="B514" s="6"/>
      <c r="D514" s="6"/>
      <c r="E514" s="8"/>
      <c r="F514" s="6"/>
      <c r="I514" s="6"/>
      <c r="J514" s="8">
        <f t="shared" si="162"/>
        <v>0</v>
      </c>
      <c r="L514" s="6"/>
      <c r="N514" s="6"/>
      <c r="P514" s="6"/>
      <c r="R514" s="6">
        <v>1</v>
      </c>
      <c r="S514" s="13" t="e">
        <f t="shared" si="163"/>
        <v>#DIV/0!</v>
      </c>
      <c r="T514" s="10" t="e">
        <f t="shared" si="164"/>
        <v>#DIV/0!</v>
      </c>
      <c r="U514" s="10" t="e">
        <f t="shared" si="165"/>
        <v>#DIV/0!</v>
      </c>
    </row>
    <row r="515" spans="1:21" ht="12.75">
      <c r="A515" t="s">
        <v>49</v>
      </c>
      <c r="B515" s="6"/>
      <c r="D515" s="6"/>
      <c r="E515" s="8"/>
      <c r="F515" s="6"/>
      <c r="I515" s="6"/>
      <c r="J515" s="8">
        <f t="shared" si="162"/>
        <v>0</v>
      </c>
      <c r="L515" s="6"/>
      <c r="N515" s="6"/>
      <c r="P515" s="6"/>
      <c r="R515" s="6">
        <v>1</v>
      </c>
      <c r="S515" s="13" t="e">
        <f t="shared" si="163"/>
        <v>#DIV/0!</v>
      </c>
      <c r="T515" s="10" t="e">
        <f t="shared" si="164"/>
        <v>#DIV/0!</v>
      </c>
      <c r="U515" s="10" t="e">
        <f t="shared" si="165"/>
        <v>#DIV/0!</v>
      </c>
    </row>
    <row r="516" spans="1:21" ht="12.75">
      <c r="A516" t="s">
        <v>53</v>
      </c>
      <c r="B516" s="6"/>
      <c r="C516">
        <v>4</v>
      </c>
      <c r="D516" s="6"/>
      <c r="E516" s="8"/>
      <c r="F516" s="6"/>
      <c r="I516" s="6"/>
      <c r="J516" s="8">
        <f t="shared" si="162"/>
        <v>0</v>
      </c>
      <c r="L516" s="6"/>
      <c r="N516" s="6">
        <v>1</v>
      </c>
      <c r="O516">
        <v>1</v>
      </c>
      <c r="P516" s="6"/>
      <c r="R516" s="6">
        <v>1</v>
      </c>
      <c r="S516" s="13">
        <f t="shared" si="163"/>
        <v>0</v>
      </c>
      <c r="T516" s="10">
        <f t="shared" si="164"/>
        <v>0</v>
      </c>
      <c r="U516" s="10">
        <f t="shared" si="165"/>
        <v>0</v>
      </c>
    </row>
    <row r="517" spans="1:21" ht="12.75">
      <c r="A517" t="s">
        <v>55</v>
      </c>
      <c r="B517" s="6"/>
      <c r="C517">
        <v>4</v>
      </c>
      <c r="D517" s="6">
        <v>1</v>
      </c>
      <c r="E517" s="8"/>
      <c r="F517" s="6"/>
      <c r="I517" s="6"/>
      <c r="J517" s="8">
        <f t="shared" si="162"/>
        <v>0</v>
      </c>
      <c r="L517" s="6"/>
      <c r="M517">
        <v>1</v>
      </c>
      <c r="N517" s="6">
        <v>2</v>
      </c>
      <c r="P517" s="6"/>
      <c r="R517" s="6"/>
      <c r="S517" s="13">
        <f t="shared" si="163"/>
        <v>0</v>
      </c>
      <c r="T517" s="10">
        <f t="shared" si="164"/>
        <v>0.2</v>
      </c>
      <c r="U517" s="10">
        <f t="shared" si="165"/>
        <v>0</v>
      </c>
    </row>
    <row r="518" spans="1:21" ht="12.75">
      <c r="A518" t="s">
        <v>57</v>
      </c>
      <c r="B518" s="6"/>
      <c r="C518">
        <v>8</v>
      </c>
      <c r="D518" s="6"/>
      <c r="E518" s="8"/>
      <c r="F518" s="6"/>
      <c r="I518" s="6"/>
      <c r="J518" s="8">
        <f t="shared" si="162"/>
        <v>0</v>
      </c>
      <c r="L518" s="6"/>
      <c r="N518" s="6">
        <v>3</v>
      </c>
      <c r="P518" s="6"/>
      <c r="R518" s="6"/>
      <c r="S518" s="13">
        <f t="shared" si="163"/>
        <v>0</v>
      </c>
      <c r="T518" s="10">
        <f t="shared" si="164"/>
        <v>0</v>
      </c>
      <c r="U518" s="10">
        <f t="shared" si="165"/>
        <v>0</v>
      </c>
    </row>
    <row r="519" spans="1:21" ht="12.75">
      <c r="A519" t="s">
        <v>58</v>
      </c>
      <c r="B519" s="6"/>
      <c r="C519">
        <v>4</v>
      </c>
      <c r="D519" s="6"/>
      <c r="E519" s="8"/>
      <c r="F519" s="6"/>
      <c r="I519" s="6"/>
      <c r="J519" s="8">
        <f t="shared" si="162"/>
        <v>0</v>
      </c>
      <c r="L519" s="6"/>
      <c r="N519" s="6">
        <v>3</v>
      </c>
      <c r="P519" s="6"/>
      <c r="R519" s="6">
        <v>1</v>
      </c>
      <c r="S519" s="13">
        <f t="shared" si="163"/>
        <v>0</v>
      </c>
      <c r="T519" s="10">
        <f t="shared" si="164"/>
        <v>0</v>
      </c>
      <c r="U519" s="10">
        <f t="shared" si="165"/>
        <v>0</v>
      </c>
    </row>
    <row r="520" spans="1:21" ht="12.75">
      <c r="A520" t="s">
        <v>62</v>
      </c>
      <c r="B520" s="6"/>
      <c r="C520">
        <v>5</v>
      </c>
      <c r="D520" s="6"/>
      <c r="E520" s="8"/>
      <c r="F520" s="6"/>
      <c r="I520" s="6"/>
      <c r="J520" s="8">
        <f t="shared" si="162"/>
        <v>0</v>
      </c>
      <c r="L520" s="6"/>
      <c r="N520" s="6">
        <v>2</v>
      </c>
      <c r="P520" s="6">
        <v>1</v>
      </c>
      <c r="R520" s="6"/>
      <c r="S520" s="13">
        <f t="shared" si="163"/>
        <v>0</v>
      </c>
      <c r="T520" s="10">
        <f t="shared" si="164"/>
        <v>0</v>
      </c>
      <c r="U520" s="10">
        <f t="shared" si="165"/>
        <v>0</v>
      </c>
    </row>
    <row r="521" spans="1:21" ht="12.75">
      <c r="A521" t="s">
        <v>46</v>
      </c>
      <c r="B521" s="6"/>
      <c r="D521" s="6"/>
      <c r="E521" s="8"/>
      <c r="F521" s="6"/>
      <c r="I521" s="6"/>
      <c r="J521" s="8">
        <f t="shared" si="162"/>
        <v>0</v>
      </c>
      <c r="L521" s="6"/>
      <c r="N521" s="6"/>
      <c r="P521" s="6"/>
      <c r="R521" s="6">
        <v>1</v>
      </c>
      <c r="S521" s="13" t="e">
        <f t="shared" si="163"/>
        <v>#DIV/0!</v>
      </c>
      <c r="T521" s="10" t="e">
        <f t="shared" si="164"/>
        <v>#DIV/0!</v>
      </c>
      <c r="U521" s="10" t="e">
        <f t="shared" si="165"/>
        <v>#DIV/0!</v>
      </c>
    </row>
    <row r="522" spans="1:21" ht="12.75">
      <c r="A522">
        <v>25</v>
      </c>
      <c r="B522" s="6"/>
      <c r="D522" s="6"/>
      <c r="E522" s="8"/>
      <c r="F522" s="6"/>
      <c r="I522" s="6"/>
      <c r="J522" s="8">
        <f t="shared" si="162"/>
        <v>0</v>
      </c>
      <c r="L522" s="6"/>
      <c r="N522" s="6"/>
      <c r="P522" s="6"/>
      <c r="R522" s="6"/>
      <c r="S522" s="13" t="e">
        <f t="shared" si="163"/>
        <v>#DIV/0!</v>
      </c>
      <c r="T522" s="10" t="e">
        <f t="shared" si="164"/>
        <v>#DIV/0!</v>
      </c>
      <c r="U522" s="10" t="e">
        <f t="shared" si="165"/>
        <v>#DIV/0!</v>
      </c>
    </row>
    <row r="523" spans="1:21" ht="12.75">
      <c r="A523" t="s">
        <v>45</v>
      </c>
      <c r="B523" s="6"/>
      <c r="D523" s="6"/>
      <c r="E523" s="8"/>
      <c r="F523" s="6"/>
      <c r="I523" s="6"/>
      <c r="J523" s="8">
        <f t="shared" si="162"/>
        <v>0</v>
      </c>
      <c r="L523" s="6"/>
      <c r="N523" s="6"/>
      <c r="P523" s="6"/>
      <c r="R523" s="6">
        <v>1</v>
      </c>
      <c r="S523" s="13" t="e">
        <f t="shared" si="163"/>
        <v>#DIV/0!</v>
      </c>
      <c r="T523" s="10" t="e">
        <f t="shared" si="164"/>
        <v>#DIV/0!</v>
      </c>
      <c r="U523" s="10" t="e">
        <f t="shared" si="165"/>
        <v>#DIV/0!</v>
      </c>
    </row>
    <row r="524" spans="1:21" ht="12.75">
      <c r="A524">
        <v>27</v>
      </c>
      <c r="B524" s="6"/>
      <c r="D524" s="6"/>
      <c r="E524" s="8"/>
      <c r="F524" s="6"/>
      <c r="I524" s="6"/>
      <c r="J524" s="8">
        <f t="shared" si="162"/>
        <v>0</v>
      </c>
      <c r="L524" s="6"/>
      <c r="N524" s="6"/>
      <c r="P524" s="6"/>
      <c r="R524" s="6"/>
      <c r="S524" s="13" t="e">
        <f t="shared" si="163"/>
        <v>#DIV/0!</v>
      </c>
      <c r="T524" s="10" t="e">
        <f t="shared" si="164"/>
        <v>#DIV/0!</v>
      </c>
      <c r="U524" s="10" t="e">
        <f t="shared" si="165"/>
        <v>#DIV/0!</v>
      </c>
    </row>
    <row r="525" spans="1:21" ht="12.75">
      <c r="A525">
        <v>28</v>
      </c>
      <c r="B525" s="6"/>
      <c r="D525" s="6"/>
      <c r="E525" s="8"/>
      <c r="F525" s="6"/>
      <c r="I525" s="6"/>
      <c r="J525" s="8">
        <f t="shared" si="162"/>
        <v>0</v>
      </c>
      <c r="L525" s="6"/>
      <c r="N525" s="6"/>
      <c r="P525" s="6"/>
      <c r="R525" s="6"/>
      <c r="S525" s="13" t="e">
        <f t="shared" si="163"/>
        <v>#DIV/0!</v>
      </c>
      <c r="T525" s="10" t="e">
        <f t="shared" si="164"/>
        <v>#DIV/0!</v>
      </c>
      <c r="U525" s="10" t="e">
        <f t="shared" si="165"/>
        <v>#DIV/0!</v>
      </c>
    </row>
    <row r="526" spans="1:21" ht="12.75">
      <c r="A526">
        <v>29</v>
      </c>
      <c r="B526" s="6"/>
      <c r="D526" s="6"/>
      <c r="E526" s="8"/>
      <c r="F526" s="6"/>
      <c r="I526" s="6"/>
      <c r="J526" s="8">
        <f t="shared" si="162"/>
        <v>0</v>
      </c>
      <c r="L526" s="6"/>
      <c r="N526" s="6"/>
      <c r="P526" s="6"/>
      <c r="R526" s="6"/>
      <c r="S526" s="13" t="e">
        <f t="shared" si="163"/>
        <v>#DIV/0!</v>
      </c>
      <c r="T526" s="10" t="e">
        <f t="shared" si="164"/>
        <v>#DIV/0!</v>
      </c>
      <c r="U526" s="10" t="e">
        <f t="shared" si="165"/>
        <v>#DIV/0!</v>
      </c>
    </row>
    <row r="527" spans="1:21" ht="12.75">
      <c r="A527" s="2">
        <v>30</v>
      </c>
      <c r="B527" s="3"/>
      <c r="C527" s="2"/>
      <c r="D527" s="3"/>
      <c r="E527" s="4"/>
      <c r="F527" s="3"/>
      <c r="G527" s="5"/>
      <c r="H527" s="2"/>
      <c r="I527" s="3"/>
      <c r="J527" s="4">
        <f t="shared" si="162"/>
        <v>0</v>
      </c>
      <c r="K527" s="2"/>
      <c r="L527" s="3"/>
      <c r="M527" s="2"/>
      <c r="N527" s="3"/>
      <c r="O527" s="2"/>
      <c r="P527" s="3"/>
      <c r="Q527" s="2"/>
      <c r="R527" s="3"/>
      <c r="S527" s="16" t="e">
        <f t="shared" si="163"/>
        <v>#DIV/0!</v>
      </c>
      <c r="T527" s="10" t="e">
        <f t="shared" si="164"/>
        <v>#DIV/0!</v>
      </c>
      <c r="U527" s="17" t="e">
        <f t="shared" si="165"/>
        <v>#DIV/0!</v>
      </c>
    </row>
    <row r="528" spans="2:21" ht="12.75">
      <c r="B528" s="6">
        <f aca="true" t="shared" si="166" ref="B528:I528">SUM(B498:B527)</f>
        <v>0</v>
      </c>
      <c r="C528">
        <f t="shared" si="166"/>
        <v>25</v>
      </c>
      <c r="D528" s="6">
        <f t="shared" si="166"/>
        <v>1</v>
      </c>
      <c r="E528" s="8">
        <f t="shared" si="166"/>
        <v>0</v>
      </c>
      <c r="F528" s="6">
        <f t="shared" si="166"/>
        <v>0</v>
      </c>
      <c r="G528" s="1">
        <f t="shared" si="166"/>
        <v>0</v>
      </c>
      <c r="H528">
        <f t="shared" si="166"/>
        <v>0</v>
      </c>
      <c r="I528" s="6">
        <f t="shared" si="166"/>
        <v>0</v>
      </c>
      <c r="J528" s="8">
        <f t="shared" si="162"/>
        <v>0</v>
      </c>
      <c r="K528">
        <f aca="true" t="shared" si="167" ref="K528:R528">SUM(K498:K527)</f>
        <v>0</v>
      </c>
      <c r="L528" s="6">
        <f t="shared" si="167"/>
        <v>0</v>
      </c>
      <c r="M528">
        <f t="shared" si="167"/>
        <v>1</v>
      </c>
      <c r="N528" s="6">
        <f t="shared" si="167"/>
        <v>11</v>
      </c>
      <c r="O528">
        <f t="shared" si="167"/>
        <v>1</v>
      </c>
      <c r="P528" s="6">
        <f t="shared" si="167"/>
        <v>1</v>
      </c>
      <c r="Q528">
        <f t="shared" si="167"/>
        <v>0</v>
      </c>
      <c r="R528" s="6">
        <f t="shared" si="167"/>
        <v>12</v>
      </c>
      <c r="S528" s="13">
        <f t="shared" si="163"/>
        <v>0</v>
      </c>
      <c r="T528" s="10">
        <f t="shared" si="164"/>
        <v>0.038461538461538464</v>
      </c>
      <c r="U528" s="10">
        <f t="shared" si="165"/>
        <v>0</v>
      </c>
    </row>
    <row r="529" spans="1:21" ht="12.75">
      <c r="A529" t="s">
        <v>47</v>
      </c>
      <c r="S529" s="18"/>
      <c r="T529" s="10"/>
      <c r="U529" s="18"/>
    </row>
    <row r="530" spans="1:21" ht="12.75">
      <c r="A530" s="2" t="s">
        <v>0</v>
      </c>
      <c r="B530" s="3" t="s">
        <v>2</v>
      </c>
      <c r="C530" s="2" t="s">
        <v>3</v>
      </c>
      <c r="D530" s="3" t="s">
        <v>4</v>
      </c>
      <c r="E530" s="4" t="s">
        <v>5</v>
      </c>
      <c r="F530" s="3" t="s">
        <v>6</v>
      </c>
      <c r="G530" s="5" t="s">
        <v>7</v>
      </c>
      <c r="H530" s="2" t="s">
        <v>1</v>
      </c>
      <c r="I530" s="3" t="s">
        <v>8</v>
      </c>
      <c r="J530" s="4" t="s">
        <v>9</v>
      </c>
      <c r="K530" s="2" t="s">
        <v>10</v>
      </c>
      <c r="L530" s="3" t="s">
        <v>11</v>
      </c>
      <c r="M530" s="2" t="s">
        <v>12</v>
      </c>
      <c r="N530" s="3" t="s">
        <v>13</v>
      </c>
      <c r="O530" s="2" t="s">
        <v>14</v>
      </c>
      <c r="P530" s="3" t="s">
        <v>15</v>
      </c>
      <c r="Q530" s="2" t="s">
        <v>16</v>
      </c>
      <c r="R530" s="3" t="s">
        <v>17</v>
      </c>
      <c r="S530" s="16" t="s">
        <v>18</v>
      </c>
      <c r="T530" s="10" t="s">
        <v>19</v>
      </c>
      <c r="U530" s="17" t="s">
        <v>20</v>
      </c>
    </row>
    <row r="531" spans="1:21" ht="12.75">
      <c r="A531">
        <v>1</v>
      </c>
      <c r="B531" s="6"/>
      <c r="D531" s="7"/>
      <c r="E531" s="8"/>
      <c r="F531" s="6"/>
      <c r="I531" s="6"/>
      <c r="J531" s="8">
        <f aca="true" t="shared" si="168" ref="J531:J561">+E531+G531+2*H531+3*I531</f>
        <v>0</v>
      </c>
      <c r="L531" s="6"/>
      <c r="N531" s="6"/>
      <c r="P531" s="6"/>
      <c r="R531" s="6"/>
      <c r="S531" s="9" t="e">
        <f aca="true" t="shared" si="169" ref="S531:S561">+E531/C531</f>
        <v>#DIV/0!</v>
      </c>
      <c r="T531" s="10" t="e">
        <f aca="true" t="shared" si="170" ref="T531:T561">+(E531+M531)/(C531+M531+Q531)</f>
        <v>#DIV/0!</v>
      </c>
      <c r="U531" s="10" t="e">
        <f aca="true" t="shared" si="171" ref="U531:U561">+J531/C531</f>
        <v>#DIV/0!</v>
      </c>
    </row>
    <row r="532" spans="1:21" ht="12.75">
      <c r="A532">
        <v>2</v>
      </c>
      <c r="B532" s="6"/>
      <c r="D532" s="6"/>
      <c r="E532" s="8"/>
      <c r="F532" s="6"/>
      <c r="I532" s="6"/>
      <c r="J532" s="8">
        <f t="shared" si="168"/>
        <v>0</v>
      </c>
      <c r="L532" s="6"/>
      <c r="N532" s="6"/>
      <c r="P532" s="6"/>
      <c r="R532" s="6"/>
      <c r="S532" s="13" t="e">
        <f t="shared" si="169"/>
        <v>#DIV/0!</v>
      </c>
      <c r="T532" s="10" t="e">
        <f t="shared" si="170"/>
        <v>#DIV/0!</v>
      </c>
      <c r="U532" s="10" t="e">
        <f t="shared" si="171"/>
        <v>#DIV/0!</v>
      </c>
    </row>
    <row r="533" spans="1:21" ht="12.75">
      <c r="A533">
        <v>3</v>
      </c>
      <c r="B533" s="6"/>
      <c r="D533" s="6"/>
      <c r="E533" s="8"/>
      <c r="F533" s="6"/>
      <c r="I533" s="6"/>
      <c r="J533" s="8">
        <f t="shared" si="168"/>
        <v>0</v>
      </c>
      <c r="L533" s="6"/>
      <c r="N533" s="6"/>
      <c r="P533" s="6"/>
      <c r="R533" s="6"/>
      <c r="S533" s="13" t="e">
        <f t="shared" si="169"/>
        <v>#DIV/0!</v>
      </c>
      <c r="T533" s="10" t="e">
        <f t="shared" si="170"/>
        <v>#DIV/0!</v>
      </c>
      <c r="U533" s="10" t="e">
        <f t="shared" si="171"/>
        <v>#DIV/0!</v>
      </c>
    </row>
    <row r="534" spans="1:21" ht="12.75">
      <c r="A534">
        <v>4</v>
      </c>
      <c r="B534" s="6"/>
      <c r="D534" s="6"/>
      <c r="E534" s="8"/>
      <c r="F534" s="6"/>
      <c r="I534" s="6"/>
      <c r="J534" s="8">
        <f t="shared" si="168"/>
        <v>0</v>
      </c>
      <c r="L534" s="6"/>
      <c r="N534" s="6"/>
      <c r="P534" s="6"/>
      <c r="R534" s="6"/>
      <c r="S534" s="13" t="e">
        <f t="shared" si="169"/>
        <v>#DIV/0!</v>
      </c>
      <c r="T534" s="10" t="e">
        <f t="shared" si="170"/>
        <v>#DIV/0!</v>
      </c>
      <c r="U534" s="10" t="e">
        <f t="shared" si="171"/>
        <v>#DIV/0!</v>
      </c>
    </row>
    <row r="535" spans="1:21" ht="12.75">
      <c r="A535">
        <v>5</v>
      </c>
      <c r="B535" s="6"/>
      <c r="D535" s="6"/>
      <c r="E535" s="8"/>
      <c r="F535" s="6"/>
      <c r="I535" s="6"/>
      <c r="J535" s="8">
        <f t="shared" si="168"/>
        <v>0</v>
      </c>
      <c r="L535" s="6"/>
      <c r="N535" s="6"/>
      <c r="P535" s="6"/>
      <c r="R535" s="6"/>
      <c r="S535" s="13" t="e">
        <f t="shared" si="169"/>
        <v>#DIV/0!</v>
      </c>
      <c r="T535" s="10" t="e">
        <f t="shared" si="170"/>
        <v>#DIV/0!</v>
      </c>
      <c r="U535" s="10" t="e">
        <f t="shared" si="171"/>
        <v>#DIV/0!</v>
      </c>
    </row>
    <row r="536" spans="1:21" ht="12.75">
      <c r="A536" t="s">
        <v>46</v>
      </c>
      <c r="B536" s="6">
        <v>3</v>
      </c>
      <c r="C536">
        <v>11</v>
      </c>
      <c r="D536" s="6">
        <v>1</v>
      </c>
      <c r="E536" s="8">
        <v>2</v>
      </c>
      <c r="F536" s="6">
        <v>1</v>
      </c>
      <c r="I536" s="6"/>
      <c r="J536" s="8">
        <f t="shared" si="168"/>
        <v>2</v>
      </c>
      <c r="K536">
        <v>2</v>
      </c>
      <c r="L536" s="6"/>
      <c r="M536">
        <v>3</v>
      </c>
      <c r="N536" s="6">
        <v>2</v>
      </c>
      <c r="O536" s="21">
        <v>1</v>
      </c>
      <c r="P536" s="6"/>
      <c r="R536" s="6"/>
      <c r="S536" s="13">
        <f t="shared" si="169"/>
        <v>0.18181818181818182</v>
      </c>
      <c r="T536" s="10">
        <f t="shared" si="170"/>
        <v>0.35714285714285715</v>
      </c>
      <c r="U536" s="10">
        <f t="shared" si="171"/>
        <v>0.18181818181818182</v>
      </c>
    </row>
    <row r="537" spans="1:21" ht="12.75">
      <c r="A537" t="s">
        <v>48</v>
      </c>
      <c r="B537" s="6">
        <v>4</v>
      </c>
      <c r="C537">
        <v>16</v>
      </c>
      <c r="D537" s="6">
        <v>1</v>
      </c>
      <c r="E537" s="8">
        <v>2</v>
      </c>
      <c r="F537" s="6">
        <v>1</v>
      </c>
      <c r="G537" s="1">
        <v>1</v>
      </c>
      <c r="I537" s="6"/>
      <c r="J537" s="8">
        <f t="shared" si="168"/>
        <v>3</v>
      </c>
      <c r="L537" s="6"/>
      <c r="N537" s="6">
        <v>4</v>
      </c>
      <c r="O537">
        <v>1</v>
      </c>
      <c r="P537" s="6"/>
      <c r="R537" s="6"/>
      <c r="S537" s="13">
        <f t="shared" si="169"/>
        <v>0.125</v>
      </c>
      <c r="T537" s="10">
        <f t="shared" si="170"/>
        <v>0.125</v>
      </c>
      <c r="U537" s="10">
        <f t="shared" si="171"/>
        <v>0.1875</v>
      </c>
    </row>
    <row r="538" spans="1:21" ht="12.75">
      <c r="A538" t="s">
        <v>49</v>
      </c>
      <c r="B538" s="6">
        <v>2</v>
      </c>
      <c r="C538">
        <v>6</v>
      </c>
      <c r="D538" s="6">
        <v>1</v>
      </c>
      <c r="E538" s="8">
        <v>1</v>
      </c>
      <c r="F538" s="6"/>
      <c r="I538" s="6"/>
      <c r="J538" s="8">
        <f t="shared" si="168"/>
        <v>1</v>
      </c>
      <c r="L538" s="6"/>
      <c r="M538">
        <v>1</v>
      </c>
      <c r="N538" s="6">
        <v>1</v>
      </c>
      <c r="O538">
        <v>2</v>
      </c>
      <c r="P538" s="6"/>
      <c r="R538" s="6"/>
      <c r="S538" s="13">
        <f t="shared" si="169"/>
        <v>0.16666666666666666</v>
      </c>
      <c r="T538" s="10">
        <f t="shared" si="170"/>
        <v>0.2857142857142857</v>
      </c>
      <c r="U538" s="10">
        <f t="shared" si="171"/>
        <v>0.16666666666666666</v>
      </c>
    </row>
    <row r="539" spans="1:21" ht="12.75">
      <c r="A539" t="s">
        <v>42</v>
      </c>
      <c r="B539" s="6">
        <v>4</v>
      </c>
      <c r="C539">
        <v>12</v>
      </c>
      <c r="D539" s="6"/>
      <c r="E539" s="8">
        <v>4</v>
      </c>
      <c r="F539" s="6">
        <v>3</v>
      </c>
      <c r="G539" s="1">
        <v>2</v>
      </c>
      <c r="I539" s="6"/>
      <c r="J539" s="8">
        <f t="shared" si="168"/>
        <v>6</v>
      </c>
      <c r="L539" s="6"/>
      <c r="M539">
        <v>2</v>
      </c>
      <c r="N539" s="6">
        <v>2</v>
      </c>
      <c r="P539" s="6"/>
      <c r="Q539">
        <v>1</v>
      </c>
      <c r="R539" s="6"/>
      <c r="S539" s="13">
        <f t="shared" si="169"/>
        <v>0.3333333333333333</v>
      </c>
      <c r="T539" s="10">
        <f t="shared" si="170"/>
        <v>0.4</v>
      </c>
      <c r="U539" s="10">
        <f t="shared" si="171"/>
        <v>0.5</v>
      </c>
    </row>
    <row r="540" spans="1:21" ht="12.75">
      <c r="A540" t="s">
        <v>41</v>
      </c>
      <c r="B540" s="6">
        <v>5</v>
      </c>
      <c r="C540">
        <v>18</v>
      </c>
      <c r="D540" s="6">
        <v>3</v>
      </c>
      <c r="E540" s="8">
        <v>6</v>
      </c>
      <c r="F540" s="6">
        <v>1</v>
      </c>
      <c r="G540" s="1">
        <v>1</v>
      </c>
      <c r="I540" s="6">
        <v>1</v>
      </c>
      <c r="J540" s="8">
        <f t="shared" si="168"/>
        <v>10</v>
      </c>
      <c r="L540" s="6"/>
      <c r="N540" s="6"/>
      <c r="P540" s="6"/>
      <c r="R540" s="6"/>
      <c r="S540" s="13">
        <f t="shared" si="169"/>
        <v>0.3333333333333333</v>
      </c>
      <c r="T540" s="10">
        <f t="shared" si="170"/>
        <v>0.3333333333333333</v>
      </c>
      <c r="U540" s="10">
        <f t="shared" si="171"/>
        <v>0.5555555555555556</v>
      </c>
    </row>
    <row r="541" spans="1:21" ht="12.75">
      <c r="A541" t="s">
        <v>43</v>
      </c>
      <c r="B541" s="6">
        <v>4</v>
      </c>
      <c r="C541">
        <v>15</v>
      </c>
      <c r="D541" s="6">
        <v>1</v>
      </c>
      <c r="E541" s="8">
        <v>2</v>
      </c>
      <c r="F541" s="6">
        <v>2</v>
      </c>
      <c r="I541" s="6">
        <v>1</v>
      </c>
      <c r="J541" s="8">
        <f t="shared" si="168"/>
        <v>5</v>
      </c>
      <c r="L541" s="6"/>
      <c r="M541">
        <v>1</v>
      </c>
      <c r="N541" s="6">
        <v>1</v>
      </c>
      <c r="O541">
        <v>1</v>
      </c>
      <c r="P541" s="6"/>
      <c r="R541" s="6">
        <v>1</v>
      </c>
      <c r="S541" s="13">
        <f t="shared" si="169"/>
        <v>0.13333333333333333</v>
      </c>
      <c r="T541" s="10">
        <f t="shared" si="170"/>
        <v>0.1875</v>
      </c>
      <c r="U541" s="10">
        <f t="shared" si="171"/>
        <v>0.3333333333333333</v>
      </c>
    </row>
    <row r="542" spans="1:21" ht="12.75">
      <c r="A542" t="s">
        <v>51</v>
      </c>
      <c r="B542" s="6">
        <v>5</v>
      </c>
      <c r="C542">
        <v>13</v>
      </c>
      <c r="D542" s="6">
        <v>2</v>
      </c>
      <c r="E542" s="8">
        <v>2</v>
      </c>
      <c r="F542" s="6">
        <v>1</v>
      </c>
      <c r="G542" s="1">
        <v>1</v>
      </c>
      <c r="H542" s="21">
        <v>1</v>
      </c>
      <c r="I542" s="6"/>
      <c r="J542" s="8">
        <f t="shared" si="168"/>
        <v>5</v>
      </c>
      <c r="L542" s="6"/>
      <c r="M542">
        <v>2</v>
      </c>
      <c r="N542" s="6">
        <v>1</v>
      </c>
      <c r="P542" s="6"/>
      <c r="R542" s="6">
        <v>1</v>
      </c>
      <c r="S542" s="13">
        <f t="shared" si="169"/>
        <v>0.15384615384615385</v>
      </c>
      <c r="T542" s="10">
        <f t="shared" si="170"/>
        <v>0.26666666666666666</v>
      </c>
      <c r="U542" s="10">
        <f t="shared" si="171"/>
        <v>0.38461538461538464</v>
      </c>
    </row>
    <row r="543" spans="1:21" ht="12.75">
      <c r="A543" t="s">
        <v>45</v>
      </c>
      <c r="B543" s="6">
        <v>4</v>
      </c>
      <c r="C543">
        <v>13</v>
      </c>
      <c r="D543" s="6">
        <v>1</v>
      </c>
      <c r="E543" s="8">
        <v>2</v>
      </c>
      <c r="F543" s="6">
        <v>2</v>
      </c>
      <c r="G543" s="1">
        <v>2</v>
      </c>
      <c r="I543" s="6"/>
      <c r="J543" s="8">
        <f t="shared" si="168"/>
        <v>4</v>
      </c>
      <c r="L543" s="6"/>
      <c r="M543">
        <v>1</v>
      </c>
      <c r="N543" s="6">
        <v>1</v>
      </c>
      <c r="O543">
        <v>1</v>
      </c>
      <c r="P543" s="6"/>
      <c r="R543" s="6">
        <v>1</v>
      </c>
      <c r="S543" s="13">
        <f t="shared" si="169"/>
        <v>0.15384615384615385</v>
      </c>
      <c r="T543" s="10">
        <f t="shared" si="170"/>
        <v>0.21428571428571427</v>
      </c>
      <c r="U543" s="10">
        <f t="shared" si="171"/>
        <v>0.3076923076923077</v>
      </c>
    </row>
    <row r="544" spans="1:21" ht="12.75">
      <c r="A544" t="s">
        <v>44</v>
      </c>
      <c r="B544" s="6">
        <v>4</v>
      </c>
      <c r="C544">
        <v>8</v>
      </c>
      <c r="D544" s="6">
        <v>1</v>
      </c>
      <c r="E544" s="8">
        <v>1</v>
      </c>
      <c r="F544" s="6"/>
      <c r="I544" s="6"/>
      <c r="J544" s="8">
        <f t="shared" si="168"/>
        <v>1</v>
      </c>
      <c r="L544" s="6"/>
      <c r="N544" s="6">
        <v>1</v>
      </c>
      <c r="O544">
        <v>1</v>
      </c>
      <c r="P544" s="6"/>
      <c r="R544" s="6"/>
      <c r="S544" s="13">
        <f t="shared" si="169"/>
        <v>0.125</v>
      </c>
      <c r="T544" s="10">
        <f t="shared" si="170"/>
        <v>0.125</v>
      </c>
      <c r="U544" s="10">
        <f t="shared" si="171"/>
        <v>0.125</v>
      </c>
    </row>
    <row r="545" spans="1:21" ht="12.75">
      <c r="A545" t="s">
        <v>51</v>
      </c>
      <c r="B545" s="6">
        <v>5</v>
      </c>
      <c r="C545">
        <v>11</v>
      </c>
      <c r="D545" s="6">
        <v>2</v>
      </c>
      <c r="E545" s="8">
        <v>3</v>
      </c>
      <c r="F545" s="6">
        <v>3</v>
      </c>
      <c r="I545" s="6">
        <v>1</v>
      </c>
      <c r="J545" s="8">
        <f t="shared" si="168"/>
        <v>6</v>
      </c>
      <c r="L545" s="6"/>
      <c r="M545">
        <v>1</v>
      </c>
      <c r="N545" s="6">
        <v>4</v>
      </c>
      <c r="P545" s="6"/>
      <c r="R545" s="6">
        <v>1</v>
      </c>
      <c r="S545" s="13">
        <f t="shared" si="169"/>
        <v>0.2727272727272727</v>
      </c>
      <c r="T545" s="10">
        <f t="shared" si="170"/>
        <v>0.3333333333333333</v>
      </c>
      <c r="U545" s="10">
        <f t="shared" si="171"/>
        <v>0.5454545454545454</v>
      </c>
    </row>
    <row r="546" spans="1:21" ht="12.75">
      <c r="A546" t="s">
        <v>48</v>
      </c>
      <c r="B546" s="6">
        <v>4</v>
      </c>
      <c r="C546">
        <v>10</v>
      </c>
      <c r="D546" s="6"/>
      <c r="E546" s="8">
        <v>1</v>
      </c>
      <c r="F546" s="6"/>
      <c r="I546" s="6"/>
      <c r="J546" s="8">
        <f t="shared" si="168"/>
        <v>1</v>
      </c>
      <c r="L546" s="6"/>
      <c r="N546" s="6">
        <v>3</v>
      </c>
      <c r="P546" s="6"/>
      <c r="R546" s="6"/>
      <c r="S546" s="13">
        <f t="shared" si="169"/>
        <v>0.1</v>
      </c>
      <c r="T546" s="10">
        <f t="shared" si="170"/>
        <v>0.1</v>
      </c>
      <c r="U546" s="10">
        <f t="shared" si="171"/>
        <v>0.1</v>
      </c>
    </row>
    <row r="547" spans="1:21" ht="12.75">
      <c r="A547" t="s">
        <v>46</v>
      </c>
      <c r="B547" s="6">
        <v>4</v>
      </c>
      <c r="C547">
        <v>8</v>
      </c>
      <c r="D547" s="6">
        <v>1</v>
      </c>
      <c r="E547" s="8">
        <v>1</v>
      </c>
      <c r="F547" s="6">
        <v>2</v>
      </c>
      <c r="I547" s="6"/>
      <c r="J547" s="8">
        <f t="shared" si="168"/>
        <v>1</v>
      </c>
      <c r="L547" s="6"/>
      <c r="M547">
        <v>2</v>
      </c>
      <c r="N547" s="6">
        <v>2</v>
      </c>
      <c r="P547" s="6"/>
      <c r="R547" s="6"/>
      <c r="S547" s="13">
        <f t="shared" si="169"/>
        <v>0.125</v>
      </c>
      <c r="T547" s="10">
        <f t="shared" si="170"/>
        <v>0.3</v>
      </c>
      <c r="U547" s="10">
        <f t="shared" si="171"/>
        <v>0.125</v>
      </c>
    </row>
    <row r="548" spans="1:21" ht="12.75">
      <c r="A548" t="s">
        <v>49</v>
      </c>
      <c r="B548" s="6">
        <v>3</v>
      </c>
      <c r="C548">
        <v>4</v>
      </c>
      <c r="D548" s="6"/>
      <c r="E548" s="8">
        <v>1</v>
      </c>
      <c r="F548" s="6">
        <v>1</v>
      </c>
      <c r="I548" s="6"/>
      <c r="J548" s="8">
        <f t="shared" si="168"/>
        <v>1</v>
      </c>
      <c r="L548" s="6"/>
      <c r="N548" s="6">
        <v>1</v>
      </c>
      <c r="P548" s="6"/>
      <c r="R548" s="6"/>
      <c r="S548" s="13">
        <f t="shared" si="169"/>
        <v>0.25</v>
      </c>
      <c r="T548" s="10">
        <f t="shared" si="170"/>
        <v>0.25</v>
      </c>
      <c r="U548" s="10">
        <f t="shared" si="171"/>
        <v>0.25</v>
      </c>
    </row>
    <row r="549" spans="1:21" ht="12.75">
      <c r="A549" t="s">
        <v>53</v>
      </c>
      <c r="B549" s="6">
        <v>4</v>
      </c>
      <c r="C549">
        <v>8</v>
      </c>
      <c r="D549" s="6"/>
      <c r="E549" s="8">
        <v>1</v>
      </c>
      <c r="F549" s="6"/>
      <c r="I549" s="6"/>
      <c r="J549" s="8">
        <f t="shared" si="168"/>
        <v>1</v>
      </c>
      <c r="L549" s="6"/>
      <c r="N549" s="6">
        <v>2</v>
      </c>
      <c r="P549" s="6"/>
      <c r="R549" s="6"/>
      <c r="S549" s="13">
        <f t="shared" si="169"/>
        <v>0.125</v>
      </c>
      <c r="T549" s="10">
        <f t="shared" si="170"/>
        <v>0.125</v>
      </c>
      <c r="U549" s="10">
        <f t="shared" si="171"/>
        <v>0.125</v>
      </c>
    </row>
    <row r="550" spans="1:21" ht="12.75">
      <c r="A550" t="s">
        <v>55</v>
      </c>
      <c r="B550" s="6">
        <v>2</v>
      </c>
      <c r="C550">
        <v>5</v>
      </c>
      <c r="D550" s="6"/>
      <c r="E550" s="8">
        <v>2</v>
      </c>
      <c r="F550" s="6"/>
      <c r="G550" s="1">
        <v>1</v>
      </c>
      <c r="I550" s="6"/>
      <c r="J550" s="8">
        <f t="shared" si="168"/>
        <v>3</v>
      </c>
      <c r="L550" s="6"/>
      <c r="M550">
        <v>1</v>
      </c>
      <c r="N550" s="6"/>
      <c r="P550" s="6"/>
      <c r="R550" s="6"/>
      <c r="S550" s="13">
        <f t="shared" si="169"/>
        <v>0.4</v>
      </c>
      <c r="T550" s="10">
        <f t="shared" si="170"/>
        <v>0.5</v>
      </c>
      <c r="U550" s="10">
        <f t="shared" si="171"/>
        <v>0.6</v>
      </c>
    </row>
    <row r="551" spans="1:21" ht="12.75">
      <c r="A551" t="s">
        <v>57</v>
      </c>
      <c r="B551" s="6">
        <v>1</v>
      </c>
      <c r="C551">
        <v>3</v>
      </c>
      <c r="D551" s="6">
        <v>1</v>
      </c>
      <c r="E551" s="8">
        <v>1</v>
      </c>
      <c r="F551" s="6"/>
      <c r="G551" s="1">
        <v>1</v>
      </c>
      <c r="I551" s="6"/>
      <c r="J551" s="8">
        <f t="shared" si="168"/>
        <v>2</v>
      </c>
      <c r="L551" s="6"/>
      <c r="N551" s="6">
        <v>1</v>
      </c>
      <c r="P551" s="6"/>
      <c r="R551" s="6"/>
      <c r="S551" s="13">
        <f t="shared" si="169"/>
        <v>0.3333333333333333</v>
      </c>
      <c r="T551" s="10">
        <f t="shared" si="170"/>
        <v>0.3333333333333333</v>
      </c>
      <c r="U551" s="10">
        <f t="shared" si="171"/>
        <v>0.6666666666666666</v>
      </c>
    </row>
    <row r="552" spans="1:21" ht="12.75">
      <c r="A552" t="s">
        <v>58</v>
      </c>
      <c r="B552" s="6">
        <v>1</v>
      </c>
      <c r="C552">
        <v>1</v>
      </c>
      <c r="D552" s="6"/>
      <c r="E552" s="8">
        <v>1</v>
      </c>
      <c r="F552" s="6">
        <v>1</v>
      </c>
      <c r="I552" s="6"/>
      <c r="J552" s="8">
        <f t="shared" si="168"/>
        <v>1</v>
      </c>
      <c r="L552" s="6"/>
      <c r="N552" s="6"/>
      <c r="P552" s="6"/>
      <c r="R552" s="6"/>
      <c r="S552" s="13">
        <f t="shared" si="169"/>
        <v>1</v>
      </c>
      <c r="T552" s="10">
        <f t="shared" si="170"/>
        <v>1</v>
      </c>
      <c r="U552" s="10">
        <f t="shared" si="171"/>
        <v>1</v>
      </c>
    </row>
    <row r="553" spans="1:21" ht="12.75">
      <c r="A553" t="s">
        <v>62</v>
      </c>
      <c r="B553" s="6">
        <v>4</v>
      </c>
      <c r="C553">
        <v>9</v>
      </c>
      <c r="D553" s="6">
        <v>1</v>
      </c>
      <c r="E553" s="8">
        <v>2</v>
      </c>
      <c r="F553" s="6"/>
      <c r="I553" s="6"/>
      <c r="J553" s="8">
        <f t="shared" si="168"/>
        <v>2</v>
      </c>
      <c r="L553" s="6"/>
      <c r="M553">
        <v>1</v>
      </c>
      <c r="N553" s="6">
        <v>2</v>
      </c>
      <c r="P553" s="6"/>
      <c r="R553" s="6"/>
      <c r="S553" s="13">
        <f t="shared" si="169"/>
        <v>0.2222222222222222</v>
      </c>
      <c r="T553" s="10">
        <f t="shared" si="170"/>
        <v>0.3</v>
      </c>
      <c r="U553" s="10">
        <f t="shared" si="171"/>
        <v>0.2222222222222222</v>
      </c>
    </row>
    <row r="554" spans="1:21" ht="12.75">
      <c r="A554" t="s">
        <v>46</v>
      </c>
      <c r="B554" s="6">
        <v>1</v>
      </c>
      <c r="C554">
        <v>3</v>
      </c>
      <c r="D554" s="6">
        <v>1</v>
      </c>
      <c r="E554" s="8">
        <v>2</v>
      </c>
      <c r="F554" s="6">
        <v>4</v>
      </c>
      <c r="I554" s="6">
        <v>1</v>
      </c>
      <c r="J554" s="8">
        <f t="shared" si="168"/>
        <v>5</v>
      </c>
      <c r="L554" s="6"/>
      <c r="N554" s="6"/>
      <c r="P554" s="6"/>
      <c r="Q554">
        <v>1</v>
      </c>
      <c r="R554" s="6"/>
      <c r="S554" s="13">
        <f t="shared" si="169"/>
        <v>0.6666666666666666</v>
      </c>
      <c r="T554" s="10">
        <f t="shared" si="170"/>
        <v>0.5</v>
      </c>
      <c r="U554" s="10">
        <f t="shared" si="171"/>
        <v>1.6666666666666667</v>
      </c>
    </row>
    <row r="555" spans="1:21" ht="12.75">
      <c r="A555" t="s">
        <v>43</v>
      </c>
      <c r="B555" s="6">
        <v>1</v>
      </c>
      <c r="C555">
        <v>1</v>
      </c>
      <c r="D555" s="6"/>
      <c r="E555" s="8"/>
      <c r="F555" s="6"/>
      <c r="I555" s="6"/>
      <c r="J555" s="8">
        <f t="shared" si="168"/>
        <v>0</v>
      </c>
      <c r="L555" s="6"/>
      <c r="N555" s="6">
        <v>1</v>
      </c>
      <c r="P555" s="6"/>
      <c r="R555" s="6"/>
      <c r="S555" s="13">
        <f t="shared" si="169"/>
        <v>0</v>
      </c>
      <c r="T555" s="10">
        <f t="shared" si="170"/>
        <v>0</v>
      </c>
      <c r="U555" s="10">
        <f t="shared" si="171"/>
        <v>0</v>
      </c>
    </row>
    <row r="556" spans="1:21" ht="12.75">
      <c r="A556" t="s">
        <v>45</v>
      </c>
      <c r="B556" s="6">
        <v>1</v>
      </c>
      <c r="C556">
        <v>1</v>
      </c>
      <c r="D556" s="6"/>
      <c r="E556" s="8"/>
      <c r="F556" s="6"/>
      <c r="I556" s="6"/>
      <c r="J556" s="8">
        <f t="shared" si="168"/>
        <v>0</v>
      </c>
      <c r="L556" s="6"/>
      <c r="M556">
        <v>1</v>
      </c>
      <c r="N556" s="6"/>
      <c r="P556" s="6"/>
      <c r="R556" s="6"/>
      <c r="S556" s="13">
        <f t="shared" si="169"/>
        <v>0</v>
      </c>
      <c r="T556" s="10">
        <f t="shared" si="170"/>
        <v>0.5</v>
      </c>
      <c r="U556" s="10">
        <f t="shared" si="171"/>
        <v>0</v>
      </c>
    </row>
    <row r="557" spans="1:21" ht="12.75">
      <c r="A557" t="s">
        <v>48</v>
      </c>
      <c r="B557" s="6">
        <v>1</v>
      </c>
      <c r="C557">
        <v>1</v>
      </c>
      <c r="D557" s="6"/>
      <c r="E557" s="8"/>
      <c r="F557" s="6"/>
      <c r="I557" s="6"/>
      <c r="J557" s="8">
        <f t="shared" si="168"/>
        <v>0</v>
      </c>
      <c r="L557" s="6"/>
      <c r="N557" s="6"/>
      <c r="P557" s="6"/>
      <c r="R557" s="6"/>
      <c r="S557" s="13">
        <f t="shared" si="169"/>
        <v>0</v>
      </c>
      <c r="T557" s="10">
        <f t="shared" si="170"/>
        <v>0</v>
      </c>
      <c r="U557" s="10">
        <f t="shared" si="171"/>
        <v>0</v>
      </c>
    </row>
    <row r="558" spans="1:21" ht="12.75">
      <c r="A558">
        <v>28</v>
      </c>
      <c r="B558" s="6"/>
      <c r="D558" s="6"/>
      <c r="E558" s="8"/>
      <c r="F558" s="6"/>
      <c r="I558" s="6"/>
      <c r="J558" s="8">
        <f t="shared" si="168"/>
        <v>0</v>
      </c>
      <c r="L558" s="6"/>
      <c r="N558" s="6"/>
      <c r="P558" s="6"/>
      <c r="R558" s="6"/>
      <c r="S558" s="13" t="e">
        <f t="shared" si="169"/>
        <v>#DIV/0!</v>
      </c>
      <c r="T558" s="10" t="e">
        <f t="shared" si="170"/>
        <v>#DIV/0!</v>
      </c>
      <c r="U558" s="10" t="e">
        <f t="shared" si="171"/>
        <v>#DIV/0!</v>
      </c>
    </row>
    <row r="559" spans="1:21" ht="12.75">
      <c r="A559">
        <v>29</v>
      </c>
      <c r="B559" s="6"/>
      <c r="D559" s="6"/>
      <c r="E559" s="8"/>
      <c r="F559" s="6"/>
      <c r="I559" s="6"/>
      <c r="J559" s="8">
        <f t="shared" si="168"/>
        <v>0</v>
      </c>
      <c r="L559" s="6"/>
      <c r="N559" s="6"/>
      <c r="P559" s="6"/>
      <c r="R559" s="6"/>
      <c r="S559" s="13" t="e">
        <f t="shared" si="169"/>
        <v>#DIV/0!</v>
      </c>
      <c r="T559" s="10" t="e">
        <f t="shared" si="170"/>
        <v>#DIV/0!</v>
      </c>
      <c r="U559" s="10" t="e">
        <f t="shared" si="171"/>
        <v>#DIV/0!</v>
      </c>
    </row>
    <row r="560" spans="1:21" ht="12.75">
      <c r="A560" s="2">
        <v>30</v>
      </c>
      <c r="B560" s="3"/>
      <c r="C560" s="2"/>
      <c r="D560" s="3"/>
      <c r="E560" s="4"/>
      <c r="F560" s="3"/>
      <c r="G560" s="5"/>
      <c r="H560" s="2"/>
      <c r="I560" s="3"/>
      <c r="J560" s="4">
        <f t="shared" si="168"/>
        <v>0</v>
      </c>
      <c r="K560" s="2"/>
      <c r="L560" s="3"/>
      <c r="M560" s="2"/>
      <c r="N560" s="3"/>
      <c r="O560" s="2"/>
      <c r="P560" s="3"/>
      <c r="Q560" s="2"/>
      <c r="R560" s="3"/>
      <c r="S560" s="16" t="e">
        <f t="shared" si="169"/>
        <v>#DIV/0!</v>
      </c>
      <c r="T560" s="10" t="e">
        <f t="shared" si="170"/>
        <v>#DIV/0!</v>
      </c>
      <c r="U560" s="17" t="e">
        <f t="shared" si="171"/>
        <v>#DIV/0!</v>
      </c>
    </row>
    <row r="561" spans="2:21" ht="12.75">
      <c r="B561" s="6">
        <f aca="true" t="shared" si="172" ref="B561:I561">SUM(B531:B560)</f>
        <v>67</v>
      </c>
      <c r="C561">
        <f t="shared" si="172"/>
        <v>177</v>
      </c>
      <c r="D561" s="6">
        <f t="shared" si="172"/>
        <v>17</v>
      </c>
      <c r="E561" s="8">
        <f t="shared" si="172"/>
        <v>37</v>
      </c>
      <c r="F561" s="6">
        <f t="shared" si="172"/>
        <v>22</v>
      </c>
      <c r="G561" s="1">
        <f t="shared" si="172"/>
        <v>9</v>
      </c>
      <c r="H561">
        <f t="shared" si="172"/>
        <v>1</v>
      </c>
      <c r="I561" s="6">
        <f t="shared" si="172"/>
        <v>4</v>
      </c>
      <c r="J561" s="8">
        <f t="shared" si="168"/>
        <v>60</v>
      </c>
      <c r="K561">
        <f aca="true" t="shared" si="173" ref="K561:R561">SUM(K531:K560)</f>
        <v>2</v>
      </c>
      <c r="L561" s="6">
        <f t="shared" si="173"/>
        <v>0</v>
      </c>
      <c r="M561">
        <f t="shared" si="173"/>
        <v>16</v>
      </c>
      <c r="N561" s="6">
        <f t="shared" si="173"/>
        <v>29</v>
      </c>
      <c r="O561">
        <f t="shared" si="173"/>
        <v>7</v>
      </c>
      <c r="P561" s="6">
        <f t="shared" si="173"/>
        <v>0</v>
      </c>
      <c r="Q561">
        <f t="shared" si="173"/>
        <v>2</v>
      </c>
      <c r="R561" s="6">
        <f t="shared" si="173"/>
        <v>4</v>
      </c>
      <c r="S561" s="13">
        <f t="shared" si="169"/>
        <v>0.20903954802259886</v>
      </c>
      <c r="T561" s="10">
        <f t="shared" si="170"/>
        <v>0.2717948717948718</v>
      </c>
      <c r="U561" s="10">
        <f t="shared" si="171"/>
        <v>0.3389830508474576</v>
      </c>
    </row>
    <row r="562" spans="1:21" ht="12.75">
      <c r="A562" t="s">
        <v>50</v>
      </c>
      <c r="S562" s="18"/>
      <c r="T562" s="10"/>
      <c r="U562" s="18"/>
    </row>
    <row r="563" spans="1:21" ht="12.75">
      <c r="A563" s="2" t="s">
        <v>0</v>
      </c>
      <c r="B563" s="3" t="s">
        <v>2</v>
      </c>
      <c r="C563" s="2" t="s">
        <v>3</v>
      </c>
      <c r="D563" s="3" t="s">
        <v>4</v>
      </c>
      <c r="E563" s="4" t="s">
        <v>5</v>
      </c>
      <c r="F563" s="3" t="s">
        <v>6</v>
      </c>
      <c r="G563" s="5" t="s">
        <v>7</v>
      </c>
      <c r="H563" s="2" t="s">
        <v>1</v>
      </c>
      <c r="I563" s="3" t="s">
        <v>8</v>
      </c>
      <c r="J563" s="4" t="s">
        <v>9</v>
      </c>
      <c r="K563" s="2" t="s">
        <v>10</v>
      </c>
      <c r="L563" s="3" t="s">
        <v>11</v>
      </c>
      <c r="M563" s="2" t="s">
        <v>12</v>
      </c>
      <c r="N563" s="3" t="s">
        <v>13</v>
      </c>
      <c r="O563" s="2" t="s">
        <v>14</v>
      </c>
      <c r="P563" s="3" t="s">
        <v>15</v>
      </c>
      <c r="Q563" s="2" t="s">
        <v>16</v>
      </c>
      <c r="R563" s="3" t="s">
        <v>17</v>
      </c>
      <c r="S563" s="16" t="s">
        <v>18</v>
      </c>
      <c r="T563" s="10" t="s">
        <v>19</v>
      </c>
      <c r="U563" s="17" t="s">
        <v>20</v>
      </c>
    </row>
    <row r="564" spans="1:21" ht="12.75">
      <c r="A564">
        <v>1</v>
      </c>
      <c r="B564" s="6"/>
      <c r="D564" s="7"/>
      <c r="E564" s="8"/>
      <c r="F564" s="6"/>
      <c r="I564" s="6"/>
      <c r="J564" s="8">
        <f aca="true" t="shared" si="174" ref="J564:J591">+E564+G564+2*H564+3*I564</f>
        <v>0</v>
      </c>
      <c r="L564" s="6"/>
      <c r="N564" s="6"/>
      <c r="P564" s="6"/>
      <c r="R564" s="6"/>
      <c r="S564" s="9" t="e">
        <f aca="true" t="shared" si="175" ref="S564:S594">+E564/C564</f>
        <v>#DIV/0!</v>
      </c>
      <c r="T564" s="10" t="e">
        <f aca="true" t="shared" si="176" ref="T564:T594">+(E564+M564)/(C564+M564+Q564)</f>
        <v>#DIV/0!</v>
      </c>
      <c r="U564" s="10" t="e">
        <f aca="true" t="shared" si="177" ref="U564:U594">+J564/C564</f>
        <v>#DIV/0!</v>
      </c>
    </row>
    <row r="565" spans="1:21" ht="12.75">
      <c r="A565">
        <v>2</v>
      </c>
      <c r="B565" s="6"/>
      <c r="D565" s="6"/>
      <c r="E565" s="8"/>
      <c r="F565" s="6"/>
      <c r="I565" s="6"/>
      <c r="J565" s="8">
        <f t="shared" si="174"/>
        <v>0</v>
      </c>
      <c r="L565" s="6"/>
      <c r="N565" s="6"/>
      <c r="P565" s="6"/>
      <c r="R565" s="6"/>
      <c r="S565" s="13" t="e">
        <f t="shared" si="175"/>
        <v>#DIV/0!</v>
      </c>
      <c r="T565" s="10" t="e">
        <f t="shared" si="176"/>
        <v>#DIV/0!</v>
      </c>
      <c r="U565" s="10" t="e">
        <f t="shared" si="177"/>
        <v>#DIV/0!</v>
      </c>
    </row>
    <row r="566" spans="1:21" ht="12.75">
      <c r="A566">
        <v>3</v>
      </c>
      <c r="B566" s="6"/>
      <c r="D566" s="6"/>
      <c r="E566" s="8"/>
      <c r="F566" s="6"/>
      <c r="I566" s="6"/>
      <c r="J566" s="8">
        <f t="shared" si="174"/>
        <v>0</v>
      </c>
      <c r="L566" s="6"/>
      <c r="N566" s="6"/>
      <c r="P566" s="6"/>
      <c r="R566" s="6"/>
      <c r="S566" s="13" t="e">
        <f t="shared" si="175"/>
        <v>#DIV/0!</v>
      </c>
      <c r="T566" s="10" t="e">
        <f t="shared" si="176"/>
        <v>#DIV/0!</v>
      </c>
      <c r="U566" s="10" t="e">
        <f t="shared" si="177"/>
        <v>#DIV/0!</v>
      </c>
    </row>
    <row r="567" spans="1:21" ht="12.75">
      <c r="A567">
        <v>4</v>
      </c>
      <c r="B567" s="6"/>
      <c r="D567" s="6"/>
      <c r="E567" s="8"/>
      <c r="F567" s="6"/>
      <c r="I567" s="6"/>
      <c r="J567" s="8">
        <f t="shared" si="174"/>
        <v>0</v>
      </c>
      <c r="L567" s="6"/>
      <c r="N567" s="6"/>
      <c r="P567" s="6"/>
      <c r="R567" s="6"/>
      <c r="S567" s="13" t="e">
        <f t="shared" si="175"/>
        <v>#DIV/0!</v>
      </c>
      <c r="T567" s="10" t="e">
        <f t="shared" si="176"/>
        <v>#DIV/0!</v>
      </c>
      <c r="U567" s="10" t="e">
        <f t="shared" si="177"/>
        <v>#DIV/0!</v>
      </c>
    </row>
    <row r="568" spans="1:21" ht="12.75">
      <c r="A568">
        <v>5</v>
      </c>
      <c r="B568" s="6"/>
      <c r="D568" s="6"/>
      <c r="E568" s="8"/>
      <c r="F568" s="6"/>
      <c r="I568" s="6"/>
      <c r="J568" s="8">
        <f t="shared" si="174"/>
        <v>0</v>
      </c>
      <c r="L568" s="6"/>
      <c r="N568" s="6"/>
      <c r="P568" s="6"/>
      <c r="R568" s="6"/>
      <c r="S568" s="13" t="e">
        <f t="shared" si="175"/>
        <v>#DIV/0!</v>
      </c>
      <c r="T568" s="10" t="e">
        <f t="shared" si="176"/>
        <v>#DIV/0!</v>
      </c>
      <c r="U568" s="10" t="e">
        <f t="shared" si="177"/>
        <v>#DIV/0!</v>
      </c>
    </row>
    <row r="569" spans="1:21" ht="12.75">
      <c r="A569">
        <v>6</v>
      </c>
      <c r="B569" s="6"/>
      <c r="D569" s="6"/>
      <c r="E569" s="8"/>
      <c r="F569" s="6"/>
      <c r="I569" s="6"/>
      <c r="J569" s="8">
        <f t="shared" si="174"/>
        <v>0</v>
      </c>
      <c r="L569" s="6"/>
      <c r="N569" s="6"/>
      <c r="P569" s="6"/>
      <c r="R569" s="6"/>
      <c r="S569" s="13" t="e">
        <f t="shared" si="175"/>
        <v>#DIV/0!</v>
      </c>
      <c r="T569" s="10" t="e">
        <f t="shared" si="176"/>
        <v>#DIV/0!</v>
      </c>
      <c r="U569" s="10" t="e">
        <f t="shared" si="177"/>
        <v>#DIV/0!</v>
      </c>
    </row>
    <row r="570" spans="1:21" ht="12.75">
      <c r="A570">
        <v>7</v>
      </c>
      <c r="B570" s="6"/>
      <c r="D570" s="6"/>
      <c r="E570" s="8"/>
      <c r="F570" s="6"/>
      <c r="I570" s="6"/>
      <c r="J570" s="8">
        <f t="shared" si="174"/>
        <v>0</v>
      </c>
      <c r="L570" s="6"/>
      <c r="N570" s="6"/>
      <c r="P570" s="6"/>
      <c r="R570" s="6"/>
      <c r="S570" s="13" t="e">
        <f t="shared" si="175"/>
        <v>#DIV/0!</v>
      </c>
      <c r="T570" s="10" t="e">
        <f t="shared" si="176"/>
        <v>#DIV/0!</v>
      </c>
      <c r="U570" s="10" t="e">
        <f t="shared" si="177"/>
        <v>#DIV/0!</v>
      </c>
    </row>
    <row r="571" spans="1:21" ht="12.75">
      <c r="A571">
        <v>8</v>
      </c>
      <c r="B571" s="6"/>
      <c r="D571" s="6"/>
      <c r="E571" s="8"/>
      <c r="F571" s="6"/>
      <c r="I571" s="6"/>
      <c r="J571" s="8">
        <f t="shared" si="174"/>
        <v>0</v>
      </c>
      <c r="L571" s="6"/>
      <c r="N571" s="6"/>
      <c r="P571" s="6"/>
      <c r="R571" s="6"/>
      <c r="S571" s="13" t="e">
        <f t="shared" si="175"/>
        <v>#DIV/0!</v>
      </c>
      <c r="T571" s="10" t="e">
        <f t="shared" si="176"/>
        <v>#DIV/0!</v>
      </c>
      <c r="U571" s="10" t="e">
        <f t="shared" si="177"/>
        <v>#DIV/0!</v>
      </c>
    </row>
    <row r="572" spans="1:21" ht="12.75">
      <c r="A572">
        <v>9</v>
      </c>
      <c r="B572" s="6"/>
      <c r="D572" s="6"/>
      <c r="E572" s="8"/>
      <c r="F572" s="6"/>
      <c r="I572" s="6"/>
      <c r="J572" s="8">
        <f t="shared" si="174"/>
        <v>0</v>
      </c>
      <c r="L572" s="6"/>
      <c r="N572" s="6"/>
      <c r="P572" s="6"/>
      <c r="R572" s="6"/>
      <c r="S572" s="13" t="e">
        <f t="shared" si="175"/>
        <v>#DIV/0!</v>
      </c>
      <c r="T572" s="10" t="e">
        <f t="shared" si="176"/>
        <v>#DIV/0!</v>
      </c>
      <c r="U572" s="10" t="e">
        <f t="shared" si="177"/>
        <v>#DIV/0!</v>
      </c>
    </row>
    <row r="573" spans="1:21" ht="12.75">
      <c r="A573">
        <v>10</v>
      </c>
      <c r="B573" s="6"/>
      <c r="D573" s="6"/>
      <c r="E573" s="8"/>
      <c r="F573" s="6"/>
      <c r="I573" s="6"/>
      <c r="J573" s="8">
        <f t="shared" si="174"/>
        <v>0</v>
      </c>
      <c r="L573" s="6"/>
      <c r="N573" s="6"/>
      <c r="P573" s="6"/>
      <c r="R573" s="6"/>
      <c r="S573" s="13" t="e">
        <f t="shared" si="175"/>
        <v>#DIV/0!</v>
      </c>
      <c r="T573" s="10" t="e">
        <f t="shared" si="176"/>
        <v>#DIV/0!</v>
      </c>
      <c r="U573" s="10" t="e">
        <f t="shared" si="177"/>
        <v>#DIV/0!</v>
      </c>
    </row>
    <row r="574" spans="1:21" ht="12.75">
      <c r="A574" t="s">
        <v>43</v>
      </c>
      <c r="B574" s="6">
        <v>5</v>
      </c>
      <c r="C574">
        <v>18</v>
      </c>
      <c r="D574" s="6">
        <v>2</v>
      </c>
      <c r="E574" s="8">
        <v>4</v>
      </c>
      <c r="F574" s="6">
        <v>2</v>
      </c>
      <c r="I574" s="6">
        <v>1</v>
      </c>
      <c r="J574" s="8">
        <f t="shared" si="174"/>
        <v>7</v>
      </c>
      <c r="L574" s="6"/>
      <c r="M574">
        <v>2</v>
      </c>
      <c r="N574" s="6">
        <v>2</v>
      </c>
      <c r="O574">
        <v>1</v>
      </c>
      <c r="P574" s="6"/>
      <c r="R574" s="6"/>
      <c r="S574" s="13">
        <f t="shared" si="175"/>
        <v>0.2222222222222222</v>
      </c>
      <c r="T574" s="10">
        <f t="shared" si="176"/>
        <v>0.3</v>
      </c>
      <c r="U574" s="10">
        <f t="shared" si="177"/>
        <v>0.3888888888888889</v>
      </c>
    </row>
    <row r="575" spans="1:21" ht="12.75">
      <c r="A575" t="s">
        <v>51</v>
      </c>
      <c r="B575" s="6">
        <v>3</v>
      </c>
      <c r="C575">
        <v>7</v>
      </c>
      <c r="D575" s="6">
        <v>1</v>
      </c>
      <c r="E575" s="8">
        <v>2</v>
      </c>
      <c r="F575" s="6">
        <v>1</v>
      </c>
      <c r="H575" s="21">
        <v>1</v>
      </c>
      <c r="I575" s="6"/>
      <c r="J575" s="8">
        <f t="shared" si="174"/>
        <v>4</v>
      </c>
      <c r="L575" s="6"/>
      <c r="N575" s="6">
        <v>3</v>
      </c>
      <c r="P575" s="6"/>
      <c r="R575" s="6">
        <v>1</v>
      </c>
      <c r="S575" s="13">
        <f t="shared" si="175"/>
        <v>0.2857142857142857</v>
      </c>
      <c r="T575" s="10">
        <f t="shared" si="176"/>
        <v>0.2857142857142857</v>
      </c>
      <c r="U575" s="10">
        <f t="shared" si="177"/>
        <v>0.5714285714285714</v>
      </c>
    </row>
    <row r="576" spans="1:21" ht="12.75">
      <c r="A576" t="s">
        <v>45</v>
      </c>
      <c r="B576" s="6">
        <v>4</v>
      </c>
      <c r="C576">
        <v>10</v>
      </c>
      <c r="D576" s="6">
        <v>2</v>
      </c>
      <c r="E576" s="8">
        <v>1</v>
      </c>
      <c r="F576" s="6">
        <v>1</v>
      </c>
      <c r="I576" s="6">
        <v>1</v>
      </c>
      <c r="J576" s="8">
        <f t="shared" si="174"/>
        <v>4</v>
      </c>
      <c r="L576" s="6"/>
      <c r="N576" s="6">
        <v>1</v>
      </c>
      <c r="O576">
        <v>1</v>
      </c>
      <c r="P576" s="6"/>
      <c r="R576" s="6"/>
      <c r="S576" s="13">
        <f t="shared" si="175"/>
        <v>0.1</v>
      </c>
      <c r="T576" s="10">
        <f t="shared" si="176"/>
        <v>0.1</v>
      </c>
      <c r="U576" s="10">
        <f t="shared" si="177"/>
        <v>0.4</v>
      </c>
    </row>
    <row r="577" spans="1:21" ht="12.75">
      <c r="A577" t="s">
        <v>44</v>
      </c>
      <c r="B577" s="6">
        <v>5</v>
      </c>
      <c r="C577">
        <v>15</v>
      </c>
      <c r="D577" s="6">
        <v>1</v>
      </c>
      <c r="E577" s="8">
        <v>2</v>
      </c>
      <c r="F577" s="6"/>
      <c r="I577" s="6"/>
      <c r="J577" s="8">
        <f t="shared" si="174"/>
        <v>2</v>
      </c>
      <c r="L577" s="6"/>
      <c r="N577" s="6">
        <v>6</v>
      </c>
      <c r="P577" s="6"/>
      <c r="R577" s="6"/>
      <c r="S577" s="13">
        <f t="shared" si="175"/>
        <v>0.13333333333333333</v>
      </c>
      <c r="T577" s="10">
        <f t="shared" si="176"/>
        <v>0.13333333333333333</v>
      </c>
      <c r="U577" s="10">
        <f t="shared" si="177"/>
        <v>0.13333333333333333</v>
      </c>
    </row>
    <row r="578" spans="1:21" ht="12.75">
      <c r="A578" t="s">
        <v>51</v>
      </c>
      <c r="B578" s="6">
        <v>4</v>
      </c>
      <c r="C578">
        <v>10</v>
      </c>
      <c r="D578" s="6">
        <v>3</v>
      </c>
      <c r="E578" s="8">
        <v>3</v>
      </c>
      <c r="F578" s="6">
        <v>3</v>
      </c>
      <c r="G578" s="1">
        <v>1</v>
      </c>
      <c r="I578" s="6">
        <v>1</v>
      </c>
      <c r="J578" s="8">
        <f t="shared" si="174"/>
        <v>7</v>
      </c>
      <c r="L578" s="6"/>
      <c r="M578">
        <v>1</v>
      </c>
      <c r="N578" s="6">
        <v>3</v>
      </c>
      <c r="P578" s="6"/>
      <c r="R578" s="6"/>
      <c r="S578" s="13">
        <f t="shared" si="175"/>
        <v>0.3</v>
      </c>
      <c r="T578" s="10">
        <f t="shared" si="176"/>
        <v>0.36363636363636365</v>
      </c>
      <c r="U578" s="10">
        <f t="shared" si="177"/>
        <v>0.7</v>
      </c>
    </row>
    <row r="579" spans="1:21" ht="12.75">
      <c r="A579" t="s">
        <v>48</v>
      </c>
      <c r="B579" s="6">
        <v>4</v>
      </c>
      <c r="C579">
        <v>8</v>
      </c>
      <c r="D579" s="6">
        <v>3</v>
      </c>
      <c r="E579" s="8">
        <v>4</v>
      </c>
      <c r="F579" s="6"/>
      <c r="G579" s="1">
        <v>1</v>
      </c>
      <c r="I579" s="6"/>
      <c r="J579" s="8">
        <f t="shared" si="174"/>
        <v>5</v>
      </c>
      <c r="L579" s="6"/>
      <c r="M579">
        <v>1</v>
      </c>
      <c r="N579" s="6">
        <v>1</v>
      </c>
      <c r="P579" s="6">
        <v>1</v>
      </c>
      <c r="R579" s="6">
        <v>1</v>
      </c>
      <c r="S579" s="13">
        <f t="shared" si="175"/>
        <v>0.5</v>
      </c>
      <c r="T579" s="10">
        <f t="shared" si="176"/>
        <v>0.5555555555555556</v>
      </c>
      <c r="U579" s="10">
        <f t="shared" si="177"/>
        <v>0.625</v>
      </c>
    </row>
    <row r="580" spans="1:21" ht="12.75">
      <c r="A580" t="s">
        <v>46</v>
      </c>
      <c r="B580" s="6">
        <v>3</v>
      </c>
      <c r="C580">
        <v>6</v>
      </c>
      <c r="D580" s="6">
        <v>1</v>
      </c>
      <c r="E580" s="8">
        <v>3</v>
      </c>
      <c r="F580" s="6">
        <v>1</v>
      </c>
      <c r="I580" s="6">
        <v>1</v>
      </c>
      <c r="J580" s="8">
        <f t="shared" si="174"/>
        <v>6</v>
      </c>
      <c r="L580" s="6"/>
      <c r="N580" s="6">
        <v>2</v>
      </c>
      <c r="P580" s="6"/>
      <c r="R580" s="6"/>
      <c r="S580" s="13">
        <f t="shared" si="175"/>
        <v>0.5</v>
      </c>
      <c r="T580" s="10">
        <f t="shared" si="176"/>
        <v>0.5</v>
      </c>
      <c r="U580" s="10">
        <f t="shared" si="177"/>
        <v>1</v>
      </c>
    </row>
    <row r="581" spans="1:21" ht="12.75">
      <c r="A581" t="s">
        <v>49</v>
      </c>
      <c r="B581" s="6">
        <v>5</v>
      </c>
      <c r="C581">
        <v>8</v>
      </c>
      <c r="D581" s="6"/>
      <c r="E581" s="8">
        <v>2</v>
      </c>
      <c r="F581" s="6">
        <v>1</v>
      </c>
      <c r="I581" s="6"/>
      <c r="J581" s="8">
        <f t="shared" si="174"/>
        <v>2</v>
      </c>
      <c r="L581" s="6"/>
      <c r="N581" s="6">
        <v>2</v>
      </c>
      <c r="P581" s="6">
        <v>1</v>
      </c>
      <c r="R581" s="6"/>
      <c r="S581" s="13">
        <f t="shared" si="175"/>
        <v>0.25</v>
      </c>
      <c r="T581" s="10">
        <f t="shared" si="176"/>
        <v>0.25</v>
      </c>
      <c r="U581" s="10">
        <f t="shared" si="177"/>
        <v>0.25</v>
      </c>
    </row>
    <row r="582" spans="1:21" ht="12.75">
      <c r="A582" t="s">
        <v>53</v>
      </c>
      <c r="B582" s="6">
        <v>1</v>
      </c>
      <c r="C582">
        <v>1</v>
      </c>
      <c r="D582" s="6"/>
      <c r="E582" s="8">
        <v>1</v>
      </c>
      <c r="F582" s="6">
        <v>1</v>
      </c>
      <c r="I582" s="6"/>
      <c r="J582" s="8">
        <f t="shared" si="174"/>
        <v>1</v>
      </c>
      <c r="L582" s="6"/>
      <c r="M582">
        <v>2</v>
      </c>
      <c r="N582" s="6"/>
      <c r="P582" s="6"/>
      <c r="R582" s="6"/>
      <c r="S582" s="13">
        <f t="shared" si="175"/>
        <v>1</v>
      </c>
      <c r="T582" s="10">
        <f t="shared" si="176"/>
        <v>1</v>
      </c>
      <c r="U582" s="10">
        <f t="shared" si="177"/>
        <v>1</v>
      </c>
    </row>
    <row r="583" spans="1:21" ht="12.75">
      <c r="A583" t="s">
        <v>55</v>
      </c>
      <c r="B583" s="6"/>
      <c r="D583" s="6"/>
      <c r="E583" s="8"/>
      <c r="F583" s="6"/>
      <c r="I583" s="6"/>
      <c r="J583" s="8">
        <f t="shared" si="174"/>
        <v>0</v>
      </c>
      <c r="L583" s="6"/>
      <c r="N583" s="6"/>
      <c r="P583" s="6"/>
      <c r="R583" s="6"/>
      <c r="S583" s="13" t="e">
        <f t="shared" si="175"/>
        <v>#DIV/0!</v>
      </c>
      <c r="T583" s="10" t="e">
        <f t="shared" si="176"/>
        <v>#DIV/0!</v>
      </c>
      <c r="U583" s="10" t="e">
        <f t="shared" si="177"/>
        <v>#DIV/0!</v>
      </c>
    </row>
    <row r="584" spans="1:21" ht="12.75">
      <c r="A584" t="s">
        <v>57</v>
      </c>
      <c r="B584" s="6"/>
      <c r="D584" s="6"/>
      <c r="E584" s="8"/>
      <c r="F584" s="6"/>
      <c r="I584" s="6"/>
      <c r="J584" s="8">
        <f t="shared" si="174"/>
        <v>0</v>
      </c>
      <c r="L584" s="6"/>
      <c r="N584" s="6"/>
      <c r="P584" s="6"/>
      <c r="R584" s="6"/>
      <c r="S584" s="13" t="e">
        <f t="shared" si="175"/>
        <v>#DIV/0!</v>
      </c>
      <c r="T584" s="10" t="e">
        <f t="shared" si="176"/>
        <v>#DIV/0!</v>
      </c>
      <c r="U584" s="10" t="e">
        <f t="shared" si="177"/>
        <v>#DIV/0!</v>
      </c>
    </row>
    <row r="585" spans="1:21" ht="12.75">
      <c r="A585">
        <v>22</v>
      </c>
      <c r="B585" s="6"/>
      <c r="D585" s="6"/>
      <c r="E585" s="8"/>
      <c r="F585" s="6"/>
      <c r="I585" s="6"/>
      <c r="J585" s="8">
        <f t="shared" si="174"/>
        <v>0</v>
      </c>
      <c r="L585" s="6"/>
      <c r="N585" s="6"/>
      <c r="P585" s="6"/>
      <c r="R585" s="6"/>
      <c r="S585" s="13" t="e">
        <f t="shared" si="175"/>
        <v>#DIV/0!</v>
      </c>
      <c r="T585" s="10" t="e">
        <f t="shared" si="176"/>
        <v>#DIV/0!</v>
      </c>
      <c r="U585" s="10" t="e">
        <f t="shared" si="177"/>
        <v>#DIV/0!</v>
      </c>
    </row>
    <row r="586" spans="1:21" ht="12.75">
      <c r="A586">
        <v>23</v>
      </c>
      <c r="B586" s="6"/>
      <c r="D586" s="6"/>
      <c r="E586" s="8"/>
      <c r="F586" s="6"/>
      <c r="I586" s="6"/>
      <c r="J586" s="8">
        <f t="shared" si="174"/>
        <v>0</v>
      </c>
      <c r="L586" s="6"/>
      <c r="N586" s="6"/>
      <c r="P586" s="6"/>
      <c r="R586" s="6"/>
      <c r="S586" s="13" t="e">
        <f t="shared" si="175"/>
        <v>#DIV/0!</v>
      </c>
      <c r="T586" s="10" t="e">
        <f t="shared" si="176"/>
        <v>#DIV/0!</v>
      </c>
      <c r="U586" s="10" t="e">
        <f t="shared" si="177"/>
        <v>#DIV/0!</v>
      </c>
    </row>
    <row r="587" spans="1:21" ht="12.75">
      <c r="A587" t="s">
        <v>46</v>
      </c>
      <c r="B587" s="6">
        <v>1</v>
      </c>
      <c r="C587">
        <v>4</v>
      </c>
      <c r="D587" s="6">
        <v>1</v>
      </c>
      <c r="E587" s="8">
        <v>2</v>
      </c>
      <c r="F587" s="6">
        <v>1</v>
      </c>
      <c r="I587" s="6"/>
      <c r="J587" s="8">
        <f t="shared" si="174"/>
        <v>2</v>
      </c>
      <c r="L587" s="6"/>
      <c r="N587" s="6"/>
      <c r="P587" s="6"/>
      <c r="R587" s="6"/>
      <c r="S587" s="13">
        <f t="shared" si="175"/>
        <v>0.5</v>
      </c>
      <c r="T587" s="10">
        <f t="shared" si="176"/>
        <v>0.5</v>
      </c>
      <c r="U587" s="10">
        <f t="shared" si="177"/>
        <v>0.5</v>
      </c>
    </row>
    <row r="588" spans="1:21" ht="12.75">
      <c r="A588">
        <v>25</v>
      </c>
      <c r="B588" s="6"/>
      <c r="D588" s="6"/>
      <c r="E588" s="8"/>
      <c r="F588" s="6"/>
      <c r="I588" s="6"/>
      <c r="J588" s="8">
        <f t="shared" si="174"/>
        <v>0</v>
      </c>
      <c r="L588" s="6"/>
      <c r="N588" s="6"/>
      <c r="P588" s="6"/>
      <c r="R588" s="6"/>
      <c r="S588" s="13" t="e">
        <f t="shared" si="175"/>
        <v>#DIV/0!</v>
      </c>
      <c r="T588" s="10" t="e">
        <f t="shared" si="176"/>
        <v>#DIV/0!</v>
      </c>
      <c r="U588" s="10" t="e">
        <f t="shared" si="177"/>
        <v>#DIV/0!</v>
      </c>
    </row>
    <row r="589" spans="1:21" ht="12.75">
      <c r="A589">
        <v>26</v>
      </c>
      <c r="B589" s="6"/>
      <c r="D589" s="6"/>
      <c r="E589" s="8"/>
      <c r="F589" s="6"/>
      <c r="I589" s="6"/>
      <c r="J589" s="8">
        <f t="shared" si="174"/>
        <v>0</v>
      </c>
      <c r="L589" s="6"/>
      <c r="N589" s="6"/>
      <c r="P589" s="6"/>
      <c r="R589" s="6"/>
      <c r="S589" s="13" t="e">
        <f t="shared" si="175"/>
        <v>#DIV/0!</v>
      </c>
      <c r="T589" s="10" t="e">
        <f t="shared" si="176"/>
        <v>#DIV/0!</v>
      </c>
      <c r="U589" s="10" t="e">
        <f t="shared" si="177"/>
        <v>#DIV/0!</v>
      </c>
    </row>
    <row r="590" spans="1:21" ht="12.75">
      <c r="A590" t="s">
        <v>48</v>
      </c>
      <c r="B590" s="6">
        <v>2</v>
      </c>
      <c r="C590">
        <v>4</v>
      </c>
      <c r="D590" s="6"/>
      <c r="E590" s="8"/>
      <c r="F590" s="6"/>
      <c r="I590" s="6"/>
      <c r="J590" s="8">
        <f t="shared" si="174"/>
        <v>0</v>
      </c>
      <c r="L590" s="6"/>
      <c r="M590">
        <v>2</v>
      </c>
      <c r="N590" s="6">
        <v>2</v>
      </c>
      <c r="P590" s="6"/>
      <c r="R590" s="6"/>
      <c r="S590" s="13">
        <f t="shared" si="175"/>
        <v>0</v>
      </c>
      <c r="T590" s="10">
        <f t="shared" si="176"/>
        <v>0.3333333333333333</v>
      </c>
      <c r="U590" s="10">
        <f t="shared" si="177"/>
        <v>0</v>
      </c>
    </row>
    <row r="591" spans="1:21" ht="12.75">
      <c r="A591">
        <v>28</v>
      </c>
      <c r="B591" s="6"/>
      <c r="D591" s="6"/>
      <c r="E591" s="8"/>
      <c r="F591" s="6"/>
      <c r="I591" s="6"/>
      <c r="J591" s="8">
        <f t="shared" si="174"/>
        <v>0</v>
      </c>
      <c r="L591" s="6"/>
      <c r="N591" s="6"/>
      <c r="P591" s="6"/>
      <c r="R591" s="6"/>
      <c r="S591" s="13" t="e">
        <f t="shared" si="175"/>
        <v>#DIV/0!</v>
      </c>
      <c r="T591" s="10" t="e">
        <f t="shared" si="176"/>
        <v>#DIV/0!</v>
      </c>
      <c r="U591" s="10" t="e">
        <f t="shared" si="177"/>
        <v>#DIV/0!</v>
      </c>
    </row>
    <row r="592" spans="1:21" ht="12.75">
      <c r="A592">
        <v>29</v>
      </c>
      <c r="B592" s="6"/>
      <c r="D592" s="6"/>
      <c r="E592" s="8"/>
      <c r="F592" s="6"/>
      <c r="I592" s="6"/>
      <c r="J592" s="8">
        <f>+E592+G592+2*H592+3*I592</f>
        <v>0</v>
      </c>
      <c r="L592" s="6"/>
      <c r="N592" s="6"/>
      <c r="P592" s="6"/>
      <c r="R592" s="6"/>
      <c r="S592" s="13" t="e">
        <f t="shared" si="175"/>
        <v>#DIV/0!</v>
      </c>
      <c r="T592" s="10" t="e">
        <f t="shared" si="176"/>
        <v>#DIV/0!</v>
      </c>
      <c r="U592" s="10" t="e">
        <f t="shared" si="177"/>
        <v>#DIV/0!</v>
      </c>
    </row>
    <row r="593" spans="1:21" ht="12.75">
      <c r="A593" s="2">
        <v>30</v>
      </c>
      <c r="B593" s="3"/>
      <c r="C593" s="2"/>
      <c r="D593" s="3"/>
      <c r="E593" s="4"/>
      <c r="F593" s="3"/>
      <c r="G593" s="5"/>
      <c r="H593" s="2"/>
      <c r="I593" s="3"/>
      <c r="J593" s="4">
        <f>+E593+G593+2*H593+3*I593</f>
        <v>0</v>
      </c>
      <c r="K593" s="2"/>
      <c r="L593" s="3"/>
      <c r="M593" s="2"/>
      <c r="N593" s="3"/>
      <c r="O593" s="2"/>
      <c r="P593" s="3"/>
      <c r="Q593" s="2"/>
      <c r="R593" s="3"/>
      <c r="S593" s="16" t="e">
        <f t="shared" si="175"/>
        <v>#DIV/0!</v>
      </c>
      <c r="T593" s="10" t="e">
        <f t="shared" si="176"/>
        <v>#DIV/0!</v>
      </c>
      <c r="U593" s="17" t="e">
        <f t="shared" si="177"/>
        <v>#DIV/0!</v>
      </c>
    </row>
    <row r="594" spans="2:21" ht="12.75">
      <c r="B594" s="6">
        <f aca="true" t="shared" si="178" ref="B594:I594">SUM(B564:B593)</f>
        <v>37</v>
      </c>
      <c r="C594">
        <f t="shared" si="178"/>
        <v>91</v>
      </c>
      <c r="D594" s="6">
        <f t="shared" si="178"/>
        <v>14</v>
      </c>
      <c r="E594" s="8">
        <f t="shared" si="178"/>
        <v>24</v>
      </c>
      <c r="F594" s="6">
        <f t="shared" si="178"/>
        <v>11</v>
      </c>
      <c r="G594" s="1">
        <f t="shared" si="178"/>
        <v>2</v>
      </c>
      <c r="H594">
        <f t="shared" si="178"/>
        <v>1</v>
      </c>
      <c r="I594" s="6">
        <f t="shared" si="178"/>
        <v>4</v>
      </c>
      <c r="J594" s="8">
        <f>+E594+G594+2*H594+3*I594</f>
        <v>40</v>
      </c>
      <c r="K594">
        <f aca="true" t="shared" si="179" ref="K594:R594">SUM(K564:K593)</f>
        <v>0</v>
      </c>
      <c r="L594" s="6">
        <f t="shared" si="179"/>
        <v>0</v>
      </c>
      <c r="M594">
        <f t="shared" si="179"/>
        <v>8</v>
      </c>
      <c r="N594" s="6">
        <f t="shared" si="179"/>
        <v>22</v>
      </c>
      <c r="O594">
        <f t="shared" si="179"/>
        <v>2</v>
      </c>
      <c r="P594" s="6">
        <f t="shared" si="179"/>
        <v>2</v>
      </c>
      <c r="Q594">
        <f t="shared" si="179"/>
        <v>0</v>
      </c>
      <c r="R594" s="6">
        <f t="shared" si="179"/>
        <v>2</v>
      </c>
      <c r="S594" s="13">
        <f t="shared" si="175"/>
        <v>0.26373626373626374</v>
      </c>
      <c r="T594" s="10">
        <f t="shared" si="176"/>
        <v>0.32323232323232326</v>
      </c>
      <c r="U594" s="10">
        <f t="shared" si="177"/>
        <v>0.43956043956043955</v>
      </c>
    </row>
    <row r="595" spans="1:21" ht="12.75">
      <c r="A595" t="s">
        <v>52</v>
      </c>
      <c r="S595" s="18"/>
      <c r="T595" s="10"/>
      <c r="U595" s="18"/>
    </row>
    <row r="596" spans="1:21" ht="12.75">
      <c r="A596" s="2" t="s">
        <v>0</v>
      </c>
      <c r="B596" s="3" t="s">
        <v>2</v>
      </c>
      <c r="C596" s="2" t="s">
        <v>3</v>
      </c>
      <c r="D596" s="3" t="s">
        <v>4</v>
      </c>
      <c r="E596" s="4" t="s">
        <v>5</v>
      </c>
      <c r="F596" s="3" t="s">
        <v>6</v>
      </c>
      <c r="G596" s="5" t="s">
        <v>7</v>
      </c>
      <c r="H596" s="2" t="s">
        <v>1</v>
      </c>
      <c r="I596" s="3" t="s">
        <v>8</v>
      </c>
      <c r="J596" s="4" t="s">
        <v>9</v>
      </c>
      <c r="K596" s="2" t="s">
        <v>10</v>
      </c>
      <c r="L596" s="3" t="s">
        <v>11</v>
      </c>
      <c r="M596" s="2" t="s">
        <v>12</v>
      </c>
      <c r="N596" s="3" t="s">
        <v>13</v>
      </c>
      <c r="O596" s="2" t="s">
        <v>14</v>
      </c>
      <c r="P596" s="3" t="s">
        <v>15</v>
      </c>
      <c r="Q596" s="2" t="s">
        <v>16</v>
      </c>
      <c r="R596" s="3" t="s">
        <v>17</v>
      </c>
      <c r="S596" s="16" t="s">
        <v>18</v>
      </c>
      <c r="T596" s="10" t="s">
        <v>19</v>
      </c>
      <c r="U596" s="17" t="s">
        <v>20</v>
      </c>
    </row>
    <row r="597" spans="1:21" ht="12.75">
      <c r="A597">
        <v>1</v>
      </c>
      <c r="B597" s="6"/>
      <c r="D597" s="7"/>
      <c r="E597" s="8"/>
      <c r="F597" s="6"/>
      <c r="I597" s="6"/>
      <c r="J597" s="8">
        <f aca="true" t="shared" si="180" ref="J597:J627">+E597+G597+2*H597+3*I597</f>
        <v>0</v>
      </c>
      <c r="L597" s="6"/>
      <c r="N597" s="6"/>
      <c r="P597" s="6"/>
      <c r="R597" s="19"/>
      <c r="S597" s="9" t="e">
        <f aca="true" t="shared" si="181" ref="S597:S627">+E597/C597</f>
        <v>#DIV/0!</v>
      </c>
      <c r="T597" s="10" t="e">
        <f aca="true" t="shared" si="182" ref="T597:T627">+(E597+M597)/(C597+M597+Q597)</f>
        <v>#DIV/0!</v>
      </c>
      <c r="U597" s="10" t="e">
        <f aca="true" t="shared" si="183" ref="U597:U627">+J597/C597</f>
        <v>#DIV/0!</v>
      </c>
    </row>
    <row r="598" spans="1:21" ht="12.75">
      <c r="A598">
        <v>2</v>
      </c>
      <c r="B598" s="6"/>
      <c r="D598" s="6"/>
      <c r="E598" s="8"/>
      <c r="F598" s="6"/>
      <c r="I598" s="6"/>
      <c r="J598" s="8">
        <f t="shared" si="180"/>
        <v>0</v>
      </c>
      <c r="L598" s="6"/>
      <c r="N598" s="6"/>
      <c r="P598" s="6"/>
      <c r="R598" s="19"/>
      <c r="S598" s="13" t="e">
        <f t="shared" si="181"/>
        <v>#DIV/0!</v>
      </c>
      <c r="T598" s="10" t="e">
        <f t="shared" si="182"/>
        <v>#DIV/0!</v>
      </c>
      <c r="U598" s="10" t="e">
        <f t="shared" si="183"/>
        <v>#DIV/0!</v>
      </c>
    </row>
    <row r="599" spans="1:21" ht="12.75">
      <c r="A599">
        <v>3</v>
      </c>
      <c r="B599" s="6"/>
      <c r="D599" s="6"/>
      <c r="E599" s="8"/>
      <c r="F599" s="6"/>
      <c r="I599" s="6"/>
      <c r="J599" s="8">
        <f t="shared" si="180"/>
        <v>0</v>
      </c>
      <c r="L599" s="6"/>
      <c r="N599" s="6"/>
      <c r="P599" s="6"/>
      <c r="R599" s="19"/>
      <c r="S599" s="13" t="e">
        <f t="shared" si="181"/>
        <v>#DIV/0!</v>
      </c>
      <c r="T599" s="10" t="e">
        <f t="shared" si="182"/>
        <v>#DIV/0!</v>
      </c>
      <c r="U599" s="10" t="e">
        <f t="shared" si="183"/>
        <v>#DIV/0!</v>
      </c>
    </row>
    <row r="600" spans="1:21" ht="12.75">
      <c r="A600">
        <v>4</v>
      </c>
      <c r="B600" s="6"/>
      <c r="D600" s="6"/>
      <c r="E600" s="8"/>
      <c r="F600" s="6"/>
      <c r="I600" s="6"/>
      <c r="J600" s="8">
        <f t="shared" si="180"/>
        <v>0</v>
      </c>
      <c r="L600" s="6"/>
      <c r="N600" s="6"/>
      <c r="P600" s="6"/>
      <c r="R600" s="19"/>
      <c r="S600" s="13" t="e">
        <f t="shared" si="181"/>
        <v>#DIV/0!</v>
      </c>
      <c r="T600" s="10" t="e">
        <f t="shared" si="182"/>
        <v>#DIV/0!</v>
      </c>
      <c r="U600" s="10" t="e">
        <f t="shared" si="183"/>
        <v>#DIV/0!</v>
      </c>
    </row>
    <row r="601" spans="1:21" ht="12.75">
      <c r="A601">
        <v>5</v>
      </c>
      <c r="B601" s="6"/>
      <c r="D601" s="6"/>
      <c r="E601" s="8"/>
      <c r="F601" s="6"/>
      <c r="I601" s="6"/>
      <c r="J601" s="8">
        <f t="shared" si="180"/>
        <v>0</v>
      </c>
      <c r="L601" s="6"/>
      <c r="N601" s="6"/>
      <c r="P601" s="6"/>
      <c r="R601" s="19"/>
      <c r="S601" s="13" t="e">
        <f t="shared" si="181"/>
        <v>#DIV/0!</v>
      </c>
      <c r="T601" s="10" t="e">
        <f t="shared" si="182"/>
        <v>#DIV/0!</v>
      </c>
      <c r="U601" s="10" t="e">
        <f t="shared" si="183"/>
        <v>#DIV/0!</v>
      </c>
    </row>
    <row r="602" spans="1:21" ht="12.75">
      <c r="A602">
        <v>6</v>
      </c>
      <c r="B602" s="6"/>
      <c r="D602" s="6"/>
      <c r="E602" s="8"/>
      <c r="F602" s="6"/>
      <c r="I602" s="6"/>
      <c r="J602" s="8">
        <f t="shared" si="180"/>
        <v>0</v>
      </c>
      <c r="L602" s="6"/>
      <c r="N602" s="6"/>
      <c r="P602" s="6"/>
      <c r="R602" s="19"/>
      <c r="S602" s="13" t="e">
        <f t="shared" si="181"/>
        <v>#DIV/0!</v>
      </c>
      <c r="T602" s="10" t="e">
        <f t="shared" si="182"/>
        <v>#DIV/0!</v>
      </c>
      <c r="U602" s="10" t="e">
        <f t="shared" si="183"/>
        <v>#DIV/0!</v>
      </c>
    </row>
    <row r="603" spans="1:21" ht="12.75">
      <c r="A603">
        <v>7</v>
      </c>
      <c r="B603" s="6"/>
      <c r="D603" s="6"/>
      <c r="E603" s="8"/>
      <c r="F603" s="6"/>
      <c r="I603" s="6"/>
      <c r="J603" s="8">
        <f t="shared" si="180"/>
        <v>0</v>
      </c>
      <c r="L603" s="6"/>
      <c r="N603" s="6"/>
      <c r="P603" s="6"/>
      <c r="R603" s="19"/>
      <c r="S603" s="13" t="e">
        <f t="shared" si="181"/>
        <v>#DIV/0!</v>
      </c>
      <c r="T603" s="10" t="e">
        <f t="shared" si="182"/>
        <v>#DIV/0!</v>
      </c>
      <c r="U603" s="10" t="e">
        <f t="shared" si="183"/>
        <v>#DIV/0!</v>
      </c>
    </row>
    <row r="604" spans="1:21" ht="12.75">
      <c r="A604">
        <v>8</v>
      </c>
      <c r="B604" s="6"/>
      <c r="D604" s="6"/>
      <c r="E604" s="8"/>
      <c r="F604" s="6"/>
      <c r="I604" s="6"/>
      <c r="J604" s="8">
        <f t="shared" si="180"/>
        <v>0</v>
      </c>
      <c r="L604" s="6"/>
      <c r="N604" s="6"/>
      <c r="P604" s="6"/>
      <c r="R604" s="19"/>
      <c r="S604" s="13" t="e">
        <f t="shared" si="181"/>
        <v>#DIV/0!</v>
      </c>
      <c r="T604" s="10" t="e">
        <f t="shared" si="182"/>
        <v>#DIV/0!</v>
      </c>
      <c r="U604" s="10" t="e">
        <f t="shared" si="183"/>
        <v>#DIV/0!</v>
      </c>
    </row>
    <row r="605" spans="1:21" ht="12.75">
      <c r="A605">
        <v>9</v>
      </c>
      <c r="B605" s="6"/>
      <c r="D605" s="6"/>
      <c r="E605" s="8"/>
      <c r="F605" s="6"/>
      <c r="I605" s="6"/>
      <c r="J605" s="8">
        <f t="shared" si="180"/>
        <v>0</v>
      </c>
      <c r="L605" s="6"/>
      <c r="N605" s="6"/>
      <c r="P605" s="6"/>
      <c r="R605" s="19"/>
      <c r="S605" s="13" t="e">
        <f t="shared" si="181"/>
        <v>#DIV/0!</v>
      </c>
      <c r="T605" s="10" t="e">
        <f t="shared" si="182"/>
        <v>#DIV/0!</v>
      </c>
      <c r="U605" s="10" t="e">
        <f t="shared" si="183"/>
        <v>#DIV/0!</v>
      </c>
    </row>
    <row r="606" spans="1:21" ht="12.75">
      <c r="A606">
        <v>10</v>
      </c>
      <c r="B606" s="6"/>
      <c r="D606" s="6"/>
      <c r="E606" s="8"/>
      <c r="F606" s="6"/>
      <c r="I606" s="6"/>
      <c r="J606" s="8">
        <f t="shared" si="180"/>
        <v>0</v>
      </c>
      <c r="L606" s="6"/>
      <c r="N606" s="6"/>
      <c r="P606" s="6"/>
      <c r="R606" s="19"/>
      <c r="S606" s="13" t="e">
        <f t="shared" si="181"/>
        <v>#DIV/0!</v>
      </c>
      <c r="T606" s="10" t="e">
        <f t="shared" si="182"/>
        <v>#DIV/0!</v>
      </c>
      <c r="U606" s="10" t="e">
        <f t="shared" si="183"/>
        <v>#DIV/0!</v>
      </c>
    </row>
    <row r="607" spans="1:21" ht="12.75">
      <c r="A607">
        <v>11</v>
      </c>
      <c r="B607" s="6"/>
      <c r="D607" s="6"/>
      <c r="E607" s="8"/>
      <c r="F607" s="6"/>
      <c r="I607" s="6"/>
      <c r="J607" s="8">
        <f t="shared" si="180"/>
        <v>0</v>
      </c>
      <c r="L607" s="6"/>
      <c r="N607" s="6"/>
      <c r="P607" s="6"/>
      <c r="R607" s="19"/>
      <c r="S607" s="13" t="e">
        <f t="shared" si="181"/>
        <v>#DIV/0!</v>
      </c>
      <c r="T607" s="10" t="e">
        <f t="shared" si="182"/>
        <v>#DIV/0!</v>
      </c>
      <c r="U607" s="10" t="e">
        <f t="shared" si="183"/>
        <v>#DIV/0!</v>
      </c>
    </row>
    <row r="608" spans="1:21" ht="12.75">
      <c r="A608">
        <v>12</v>
      </c>
      <c r="B608" s="6"/>
      <c r="D608" s="6"/>
      <c r="E608" s="8"/>
      <c r="F608" s="6"/>
      <c r="I608" s="6"/>
      <c r="J608" s="8">
        <f t="shared" si="180"/>
        <v>0</v>
      </c>
      <c r="L608" s="6"/>
      <c r="N608" s="6"/>
      <c r="P608" s="6"/>
      <c r="R608" s="19"/>
      <c r="S608" s="13" t="e">
        <f t="shared" si="181"/>
        <v>#DIV/0!</v>
      </c>
      <c r="T608" s="10" t="e">
        <f t="shared" si="182"/>
        <v>#DIV/0!</v>
      </c>
      <c r="U608" s="10" t="e">
        <f t="shared" si="183"/>
        <v>#DIV/0!</v>
      </c>
    </row>
    <row r="609" spans="1:21" ht="12.75">
      <c r="A609">
        <v>13</v>
      </c>
      <c r="B609" s="6"/>
      <c r="D609" s="6"/>
      <c r="E609" s="8"/>
      <c r="F609" s="6"/>
      <c r="I609" s="6"/>
      <c r="J609" s="8">
        <f t="shared" si="180"/>
        <v>0</v>
      </c>
      <c r="L609" s="6"/>
      <c r="N609" s="6"/>
      <c r="P609" s="6"/>
      <c r="R609" s="19"/>
      <c r="S609" s="13" t="e">
        <f t="shared" si="181"/>
        <v>#DIV/0!</v>
      </c>
      <c r="T609" s="10" t="e">
        <f t="shared" si="182"/>
        <v>#DIV/0!</v>
      </c>
      <c r="U609" s="10" t="e">
        <f t="shared" si="183"/>
        <v>#DIV/0!</v>
      </c>
    </row>
    <row r="610" spans="1:21" ht="12.75">
      <c r="A610">
        <v>14</v>
      </c>
      <c r="B610" s="6"/>
      <c r="D610" s="6"/>
      <c r="E610" s="8"/>
      <c r="F610" s="6"/>
      <c r="I610" s="6"/>
      <c r="J610" s="8">
        <f t="shared" si="180"/>
        <v>0</v>
      </c>
      <c r="L610" s="6"/>
      <c r="N610" s="6"/>
      <c r="P610" s="6"/>
      <c r="R610" s="19"/>
      <c r="S610" s="13" t="e">
        <f t="shared" si="181"/>
        <v>#DIV/0!</v>
      </c>
      <c r="T610" s="10" t="e">
        <f t="shared" si="182"/>
        <v>#DIV/0!</v>
      </c>
      <c r="U610" s="10" t="e">
        <f t="shared" si="183"/>
        <v>#DIV/0!</v>
      </c>
    </row>
    <row r="611" spans="1:21" ht="12.75">
      <c r="A611">
        <v>15</v>
      </c>
      <c r="B611" s="6"/>
      <c r="D611" s="6"/>
      <c r="E611" s="8"/>
      <c r="F611" s="6"/>
      <c r="I611" s="6"/>
      <c r="J611" s="8">
        <f t="shared" si="180"/>
        <v>0</v>
      </c>
      <c r="L611" s="6"/>
      <c r="N611" s="6"/>
      <c r="P611" s="6"/>
      <c r="R611" s="19"/>
      <c r="S611" s="13" t="e">
        <f t="shared" si="181"/>
        <v>#DIV/0!</v>
      </c>
      <c r="T611" s="10" t="e">
        <f t="shared" si="182"/>
        <v>#DIV/0!</v>
      </c>
      <c r="U611" s="10" t="e">
        <f t="shared" si="183"/>
        <v>#DIV/0!</v>
      </c>
    </row>
    <row r="612" spans="1:21" ht="12.75">
      <c r="A612" t="s">
        <v>48</v>
      </c>
      <c r="B612" s="6">
        <v>3</v>
      </c>
      <c r="C612">
        <v>5</v>
      </c>
      <c r="D612" s="6">
        <v>1</v>
      </c>
      <c r="E612" s="8">
        <v>4</v>
      </c>
      <c r="F612" s="6"/>
      <c r="G612" s="1">
        <v>2</v>
      </c>
      <c r="I612" s="6"/>
      <c r="J612" s="8">
        <f t="shared" si="180"/>
        <v>6</v>
      </c>
      <c r="L612" s="6"/>
      <c r="N612" s="6"/>
      <c r="O612">
        <v>1</v>
      </c>
      <c r="P612" s="6"/>
      <c r="R612" s="19"/>
      <c r="S612" s="13">
        <f t="shared" si="181"/>
        <v>0.8</v>
      </c>
      <c r="T612" s="10">
        <f t="shared" si="182"/>
        <v>0.8</v>
      </c>
      <c r="U612" s="10">
        <f t="shared" si="183"/>
        <v>1.2</v>
      </c>
    </row>
    <row r="613" spans="1:21" ht="12.75">
      <c r="A613" t="s">
        <v>46</v>
      </c>
      <c r="B613" s="6">
        <v>5</v>
      </c>
      <c r="C613">
        <v>12</v>
      </c>
      <c r="D613" s="6">
        <v>1</v>
      </c>
      <c r="E613" s="8">
        <v>4</v>
      </c>
      <c r="F613" s="6">
        <v>2</v>
      </c>
      <c r="I613" s="6"/>
      <c r="J613" s="8">
        <f t="shared" si="180"/>
        <v>4</v>
      </c>
      <c r="L613" s="6"/>
      <c r="M613">
        <v>1</v>
      </c>
      <c r="N613" s="6">
        <v>5</v>
      </c>
      <c r="P613" s="6"/>
      <c r="R613" s="19"/>
      <c r="S613" s="13">
        <f t="shared" si="181"/>
        <v>0.3333333333333333</v>
      </c>
      <c r="T613" s="10">
        <f t="shared" si="182"/>
        <v>0.38461538461538464</v>
      </c>
      <c r="U613" s="10">
        <f t="shared" si="183"/>
        <v>0.3333333333333333</v>
      </c>
    </row>
    <row r="614" spans="1:21" ht="12.75">
      <c r="A614" t="s">
        <v>49</v>
      </c>
      <c r="B614" s="6">
        <v>5</v>
      </c>
      <c r="C614">
        <v>9</v>
      </c>
      <c r="D614" s="6">
        <v>1</v>
      </c>
      <c r="E614" s="8">
        <v>2</v>
      </c>
      <c r="F614" s="6">
        <v>1</v>
      </c>
      <c r="G614" s="1">
        <v>1</v>
      </c>
      <c r="I614" s="6"/>
      <c r="J614" s="8">
        <f t="shared" si="180"/>
        <v>3</v>
      </c>
      <c r="L614" s="6"/>
      <c r="M614">
        <v>1</v>
      </c>
      <c r="N614" s="6">
        <v>3</v>
      </c>
      <c r="P614" s="6"/>
      <c r="R614" s="19"/>
      <c r="S614" s="13">
        <f t="shared" si="181"/>
        <v>0.2222222222222222</v>
      </c>
      <c r="T614" s="10">
        <f t="shared" si="182"/>
        <v>0.3</v>
      </c>
      <c r="U614" s="10">
        <f t="shared" si="183"/>
        <v>0.3333333333333333</v>
      </c>
    </row>
    <row r="615" spans="1:21" ht="12.75">
      <c r="A615" t="s">
        <v>53</v>
      </c>
      <c r="B615" s="6">
        <v>3</v>
      </c>
      <c r="C615">
        <v>11</v>
      </c>
      <c r="D615" s="6"/>
      <c r="E615" s="8"/>
      <c r="F615" s="6">
        <v>1</v>
      </c>
      <c r="G615" s="1">
        <v>2</v>
      </c>
      <c r="I615" s="6"/>
      <c r="J615" s="8">
        <f t="shared" si="180"/>
        <v>2</v>
      </c>
      <c r="L615" s="6"/>
      <c r="M615">
        <v>1</v>
      </c>
      <c r="N615" s="6">
        <v>5</v>
      </c>
      <c r="P615" s="6"/>
      <c r="R615" s="19"/>
      <c r="S615" s="13">
        <f t="shared" si="181"/>
        <v>0</v>
      </c>
      <c r="T615" s="10">
        <f t="shared" si="182"/>
        <v>0.08333333333333333</v>
      </c>
      <c r="U615" s="10">
        <f t="shared" si="183"/>
        <v>0.18181818181818182</v>
      </c>
    </row>
    <row r="616" spans="1:21" ht="12.75">
      <c r="A616" t="s">
        <v>55</v>
      </c>
      <c r="B616" s="6">
        <v>4</v>
      </c>
      <c r="C616">
        <v>15</v>
      </c>
      <c r="D616" s="6">
        <v>3</v>
      </c>
      <c r="E616" s="8">
        <v>3</v>
      </c>
      <c r="F616" s="6">
        <v>6</v>
      </c>
      <c r="I616" s="6">
        <v>2</v>
      </c>
      <c r="J616" s="8">
        <f t="shared" si="180"/>
        <v>9</v>
      </c>
      <c r="L616" s="6"/>
      <c r="M616">
        <v>3</v>
      </c>
      <c r="N616" s="6">
        <v>3</v>
      </c>
      <c r="P616" s="6"/>
      <c r="R616" s="19"/>
      <c r="S616" s="13">
        <f t="shared" si="181"/>
        <v>0.2</v>
      </c>
      <c r="T616" s="10">
        <f t="shared" si="182"/>
        <v>0.3333333333333333</v>
      </c>
      <c r="U616" s="10">
        <f t="shared" si="183"/>
        <v>0.6</v>
      </c>
    </row>
    <row r="617" spans="1:21" ht="12.75">
      <c r="A617" t="s">
        <v>57</v>
      </c>
      <c r="B617" s="6">
        <v>4</v>
      </c>
      <c r="C617">
        <v>13</v>
      </c>
      <c r="D617" s="6">
        <v>1</v>
      </c>
      <c r="E617" s="8">
        <v>2</v>
      </c>
      <c r="F617" s="6">
        <v>1</v>
      </c>
      <c r="G617" s="1">
        <v>1</v>
      </c>
      <c r="I617" s="6"/>
      <c r="J617" s="8">
        <f t="shared" si="180"/>
        <v>3</v>
      </c>
      <c r="L617" s="6"/>
      <c r="M617">
        <v>4</v>
      </c>
      <c r="N617" s="6">
        <v>4</v>
      </c>
      <c r="P617" s="6"/>
      <c r="R617" s="19"/>
      <c r="S617" s="13">
        <f t="shared" si="181"/>
        <v>0.15384615384615385</v>
      </c>
      <c r="T617" s="10">
        <f t="shared" si="182"/>
        <v>0.35294117647058826</v>
      </c>
      <c r="U617" s="10">
        <f t="shared" si="183"/>
        <v>0.23076923076923078</v>
      </c>
    </row>
    <row r="618" spans="1:21" ht="12.75">
      <c r="A618" t="s">
        <v>58</v>
      </c>
      <c r="B618" s="6">
        <v>1</v>
      </c>
      <c r="C618">
        <v>1</v>
      </c>
      <c r="D618" s="6"/>
      <c r="E618" s="8">
        <v>1</v>
      </c>
      <c r="F618" s="6"/>
      <c r="I618" s="6"/>
      <c r="J618" s="8">
        <f t="shared" si="180"/>
        <v>1</v>
      </c>
      <c r="L618" s="6"/>
      <c r="N618" s="6"/>
      <c r="P618" s="6"/>
      <c r="R618" s="19"/>
      <c r="S618" s="13">
        <f t="shared" si="181"/>
        <v>1</v>
      </c>
      <c r="T618" s="10">
        <f t="shared" si="182"/>
        <v>1</v>
      </c>
      <c r="U618" s="10">
        <f t="shared" si="183"/>
        <v>1</v>
      </c>
    </row>
    <row r="619" spans="1:21" ht="12.75">
      <c r="A619" t="s">
        <v>62</v>
      </c>
      <c r="B619" s="6"/>
      <c r="D619" s="6"/>
      <c r="E619" s="8"/>
      <c r="F619" s="6"/>
      <c r="I619" s="6"/>
      <c r="J619" s="8">
        <f t="shared" si="180"/>
        <v>0</v>
      </c>
      <c r="L619" s="6"/>
      <c r="N619" s="6"/>
      <c r="P619" s="6"/>
      <c r="R619" s="19"/>
      <c r="S619" s="13" t="e">
        <f t="shared" si="181"/>
        <v>#DIV/0!</v>
      </c>
      <c r="T619" s="10" t="e">
        <f t="shared" si="182"/>
        <v>#DIV/0!</v>
      </c>
      <c r="U619" s="10" t="e">
        <f t="shared" si="183"/>
        <v>#DIV/0!</v>
      </c>
    </row>
    <row r="620" spans="1:21" ht="12.75">
      <c r="A620" t="s">
        <v>46</v>
      </c>
      <c r="B620" s="6">
        <v>1</v>
      </c>
      <c r="C620">
        <v>1</v>
      </c>
      <c r="D620" s="6"/>
      <c r="E620" s="8"/>
      <c r="F620" s="6"/>
      <c r="I620" s="6"/>
      <c r="J620" s="8">
        <f t="shared" si="180"/>
        <v>0</v>
      </c>
      <c r="L620" s="6"/>
      <c r="M620">
        <v>2</v>
      </c>
      <c r="N620" s="6"/>
      <c r="P620" s="6"/>
      <c r="R620" s="19"/>
      <c r="S620" s="13">
        <f t="shared" si="181"/>
        <v>0</v>
      </c>
      <c r="T620" s="10">
        <f t="shared" si="182"/>
        <v>0.6666666666666666</v>
      </c>
      <c r="U620" s="10">
        <f t="shared" si="183"/>
        <v>0</v>
      </c>
    </row>
    <row r="621" spans="1:21" ht="12.75">
      <c r="A621" t="s">
        <v>43</v>
      </c>
      <c r="B621" s="6">
        <v>2</v>
      </c>
      <c r="C621">
        <v>5</v>
      </c>
      <c r="D621" s="6">
        <v>1</v>
      </c>
      <c r="E621" s="8">
        <v>2</v>
      </c>
      <c r="F621" s="6">
        <v>1</v>
      </c>
      <c r="I621" s="6">
        <v>1</v>
      </c>
      <c r="J621" s="8">
        <f t="shared" si="180"/>
        <v>5</v>
      </c>
      <c r="L621" s="6"/>
      <c r="N621" s="6">
        <v>1</v>
      </c>
      <c r="O621">
        <v>1</v>
      </c>
      <c r="P621" s="6"/>
      <c r="R621" s="19"/>
      <c r="S621" s="13">
        <f t="shared" si="181"/>
        <v>0.4</v>
      </c>
      <c r="T621" s="10">
        <f t="shared" si="182"/>
        <v>0.4</v>
      </c>
      <c r="U621" s="10">
        <f t="shared" si="183"/>
        <v>1</v>
      </c>
    </row>
    <row r="622" spans="1:21" ht="12.75">
      <c r="A622" t="s">
        <v>45</v>
      </c>
      <c r="B622" s="6">
        <v>1</v>
      </c>
      <c r="C622">
        <v>2</v>
      </c>
      <c r="D622" s="6"/>
      <c r="E622" s="8"/>
      <c r="F622" s="6"/>
      <c r="I622" s="6"/>
      <c r="J622" s="8">
        <f t="shared" si="180"/>
        <v>0</v>
      </c>
      <c r="L622" s="6"/>
      <c r="M622">
        <v>1</v>
      </c>
      <c r="N622" s="6">
        <v>1</v>
      </c>
      <c r="P622" s="6"/>
      <c r="R622" s="19"/>
      <c r="S622" s="13">
        <f t="shared" si="181"/>
        <v>0</v>
      </c>
      <c r="T622" s="10">
        <f t="shared" si="182"/>
        <v>0.3333333333333333</v>
      </c>
      <c r="U622" s="10">
        <f t="shared" si="183"/>
        <v>0</v>
      </c>
    </row>
    <row r="623" spans="1:21" ht="12.75">
      <c r="A623" t="s">
        <v>48</v>
      </c>
      <c r="B623" s="6">
        <v>1</v>
      </c>
      <c r="C623">
        <v>5</v>
      </c>
      <c r="D623" s="6">
        <v>2</v>
      </c>
      <c r="E623" s="8">
        <v>3</v>
      </c>
      <c r="F623" s="6">
        <v>3</v>
      </c>
      <c r="I623" s="6">
        <v>2</v>
      </c>
      <c r="J623" s="8">
        <f t="shared" si="180"/>
        <v>9</v>
      </c>
      <c r="L623" s="6"/>
      <c r="N623" s="6">
        <v>1</v>
      </c>
      <c r="P623" s="6"/>
      <c r="R623" s="19"/>
      <c r="S623" s="13">
        <f t="shared" si="181"/>
        <v>0.6</v>
      </c>
      <c r="T623" s="10">
        <f t="shared" si="182"/>
        <v>0.6</v>
      </c>
      <c r="U623" s="10">
        <f t="shared" si="183"/>
        <v>1.8</v>
      </c>
    </row>
    <row r="624" spans="1:21" ht="12.75">
      <c r="A624">
        <v>28</v>
      </c>
      <c r="B624" s="6"/>
      <c r="D624" s="6"/>
      <c r="E624" s="8"/>
      <c r="F624" s="6"/>
      <c r="I624" s="6"/>
      <c r="J624" s="8">
        <f t="shared" si="180"/>
        <v>0</v>
      </c>
      <c r="L624" s="6"/>
      <c r="N624" s="6"/>
      <c r="P624" s="6"/>
      <c r="R624" s="19"/>
      <c r="S624" s="13" t="e">
        <f t="shared" si="181"/>
        <v>#DIV/0!</v>
      </c>
      <c r="T624" s="10" t="e">
        <f t="shared" si="182"/>
        <v>#DIV/0!</v>
      </c>
      <c r="U624" s="10" t="e">
        <f t="shared" si="183"/>
        <v>#DIV/0!</v>
      </c>
    </row>
    <row r="625" spans="1:21" ht="12.75">
      <c r="A625">
        <v>29</v>
      </c>
      <c r="B625" s="6"/>
      <c r="D625" s="6"/>
      <c r="E625" s="8"/>
      <c r="F625" s="6"/>
      <c r="I625" s="6"/>
      <c r="J625" s="8">
        <f t="shared" si="180"/>
        <v>0</v>
      </c>
      <c r="L625" s="6"/>
      <c r="N625" s="6"/>
      <c r="P625" s="6"/>
      <c r="R625" s="19"/>
      <c r="S625" s="13" t="e">
        <f t="shared" si="181"/>
        <v>#DIV/0!</v>
      </c>
      <c r="T625" s="10" t="e">
        <f t="shared" si="182"/>
        <v>#DIV/0!</v>
      </c>
      <c r="U625" s="10" t="e">
        <f t="shared" si="183"/>
        <v>#DIV/0!</v>
      </c>
    </row>
    <row r="626" spans="1:21" ht="12.75">
      <c r="A626" s="2">
        <v>30</v>
      </c>
      <c r="B626" s="3"/>
      <c r="C626" s="2"/>
      <c r="D626" s="3"/>
      <c r="E626" s="4"/>
      <c r="F626" s="3"/>
      <c r="G626" s="5"/>
      <c r="H626" s="2"/>
      <c r="I626" s="3"/>
      <c r="J626" s="4">
        <f t="shared" si="180"/>
        <v>0</v>
      </c>
      <c r="K626" s="2"/>
      <c r="L626" s="3"/>
      <c r="M626" s="2"/>
      <c r="N626" s="3"/>
      <c r="O626" s="2"/>
      <c r="P626" s="3"/>
      <c r="Q626" s="2"/>
      <c r="R626" s="20"/>
      <c r="S626" s="16" t="e">
        <f t="shared" si="181"/>
        <v>#DIV/0!</v>
      </c>
      <c r="T626" s="10" t="e">
        <f t="shared" si="182"/>
        <v>#DIV/0!</v>
      </c>
      <c r="U626" s="17" t="e">
        <f t="shared" si="183"/>
        <v>#DIV/0!</v>
      </c>
    </row>
    <row r="627" spans="2:21" ht="12.75">
      <c r="B627" s="6">
        <f aca="true" t="shared" si="184" ref="B627:I627">SUM(B597:B626)</f>
        <v>30</v>
      </c>
      <c r="C627">
        <f t="shared" si="184"/>
        <v>79</v>
      </c>
      <c r="D627" s="6">
        <f t="shared" si="184"/>
        <v>10</v>
      </c>
      <c r="E627" s="8">
        <f t="shared" si="184"/>
        <v>21</v>
      </c>
      <c r="F627" s="6">
        <f t="shared" si="184"/>
        <v>15</v>
      </c>
      <c r="G627" s="1">
        <f t="shared" si="184"/>
        <v>6</v>
      </c>
      <c r="H627">
        <f t="shared" si="184"/>
        <v>0</v>
      </c>
      <c r="I627" s="6">
        <f t="shared" si="184"/>
        <v>5</v>
      </c>
      <c r="J627" s="8">
        <f t="shared" si="180"/>
        <v>42</v>
      </c>
      <c r="K627">
        <f aca="true" t="shared" si="185" ref="K627:R627">SUM(K597:K626)</f>
        <v>0</v>
      </c>
      <c r="L627" s="6">
        <f t="shared" si="185"/>
        <v>0</v>
      </c>
      <c r="M627">
        <f t="shared" si="185"/>
        <v>13</v>
      </c>
      <c r="N627" s="6">
        <f t="shared" si="185"/>
        <v>23</v>
      </c>
      <c r="O627">
        <f t="shared" si="185"/>
        <v>2</v>
      </c>
      <c r="P627" s="6">
        <f t="shared" si="185"/>
        <v>0</v>
      </c>
      <c r="Q627">
        <f t="shared" si="185"/>
        <v>0</v>
      </c>
      <c r="R627" s="6">
        <f t="shared" si="185"/>
        <v>0</v>
      </c>
      <c r="S627" s="13">
        <f t="shared" si="181"/>
        <v>0.26582278481012656</v>
      </c>
      <c r="T627" s="10">
        <f t="shared" si="182"/>
        <v>0.3695652173913043</v>
      </c>
      <c r="U627" s="10">
        <f t="shared" si="183"/>
        <v>0.5316455696202531</v>
      </c>
    </row>
    <row r="628" spans="1:21" ht="12.75">
      <c r="A628" t="s">
        <v>54</v>
      </c>
      <c r="S628" s="18"/>
      <c r="T628" s="10"/>
      <c r="U628" s="18"/>
    </row>
    <row r="629" spans="1:21" ht="12.75">
      <c r="A629" s="2" t="s">
        <v>0</v>
      </c>
      <c r="B629" s="3" t="s">
        <v>2</v>
      </c>
      <c r="C629" s="2" t="s">
        <v>3</v>
      </c>
      <c r="D629" s="3" t="s">
        <v>4</v>
      </c>
      <c r="E629" s="4" t="s">
        <v>5</v>
      </c>
      <c r="F629" s="3" t="s">
        <v>6</v>
      </c>
      <c r="G629" s="5" t="s">
        <v>7</v>
      </c>
      <c r="H629" s="2" t="s">
        <v>1</v>
      </c>
      <c r="I629" s="3" t="s">
        <v>8</v>
      </c>
      <c r="J629" s="4" t="s">
        <v>9</v>
      </c>
      <c r="K629" s="2" t="s">
        <v>10</v>
      </c>
      <c r="L629" s="3" t="s">
        <v>11</v>
      </c>
      <c r="M629" s="2" t="s">
        <v>12</v>
      </c>
      <c r="N629" s="3" t="s">
        <v>13</v>
      </c>
      <c r="O629" s="2" t="s">
        <v>14</v>
      </c>
      <c r="P629" s="3" t="s">
        <v>15</v>
      </c>
      <c r="Q629" s="2" t="s">
        <v>16</v>
      </c>
      <c r="R629" s="3" t="s">
        <v>17</v>
      </c>
      <c r="S629" s="16" t="s">
        <v>18</v>
      </c>
      <c r="T629" s="10" t="s">
        <v>19</v>
      </c>
      <c r="U629" s="17" t="s">
        <v>20</v>
      </c>
    </row>
    <row r="630" spans="1:21" ht="12.75">
      <c r="A630">
        <v>1</v>
      </c>
      <c r="B630" s="6"/>
      <c r="D630" s="7"/>
      <c r="E630" s="8"/>
      <c r="F630" s="6"/>
      <c r="I630" s="6"/>
      <c r="J630" s="8">
        <f aca="true" t="shared" si="186" ref="J630:J660">+E630+G630+2*H630+3*I630</f>
        <v>0</v>
      </c>
      <c r="L630" s="6"/>
      <c r="N630" s="6"/>
      <c r="P630" s="6"/>
      <c r="R630" s="6"/>
      <c r="S630" s="9" t="e">
        <f aca="true" t="shared" si="187" ref="S630:S660">+E630/C630</f>
        <v>#DIV/0!</v>
      </c>
      <c r="T630" s="10" t="e">
        <f aca="true" t="shared" si="188" ref="T630:T660">+(E630+M630)/(C630+M630+Q630)</f>
        <v>#DIV/0!</v>
      </c>
      <c r="U630" s="10" t="e">
        <f aca="true" t="shared" si="189" ref="U630:U660">+J630/C630</f>
        <v>#DIV/0!</v>
      </c>
    </row>
    <row r="631" spans="1:21" ht="12.75">
      <c r="A631">
        <v>2</v>
      </c>
      <c r="B631" s="6"/>
      <c r="D631" s="6"/>
      <c r="E631" s="8"/>
      <c r="F631" s="6"/>
      <c r="I631" s="6"/>
      <c r="J631" s="8">
        <f t="shared" si="186"/>
        <v>0</v>
      </c>
      <c r="L631" s="6"/>
      <c r="N631" s="6"/>
      <c r="P631" s="6"/>
      <c r="R631" s="6"/>
      <c r="S631" s="13" t="e">
        <f t="shared" si="187"/>
        <v>#DIV/0!</v>
      </c>
      <c r="T631" s="10" t="e">
        <f t="shared" si="188"/>
        <v>#DIV/0!</v>
      </c>
      <c r="U631" s="10" t="e">
        <f t="shared" si="189"/>
        <v>#DIV/0!</v>
      </c>
    </row>
    <row r="632" spans="1:21" ht="12.75">
      <c r="A632">
        <v>3</v>
      </c>
      <c r="B632" s="6"/>
      <c r="D632" s="6"/>
      <c r="E632" s="8"/>
      <c r="F632" s="6"/>
      <c r="I632" s="6"/>
      <c r="J632" s="8">
        <f t="shared" si="186"/>
        <v>0</v>
      </c>
      <c r="L632" s="6"/>
      <c r="N632" s="6"/>
      <c r="P632" s="6"/>
      <c r="R632" s="6"/>
      <c r="S632" s="13" t="e">
        <f t="shared" si="187"/>
        <v>#DIV/0!</v>
      </c>
      <c r="T632" s="10" t="e">
        <f t="shared" si="188"/>
        <v>#DIV/0!</v>
      </c>
      <c r="U632" s="10" t="e">
        <f t="shared" si="189"/>
        <v>#DIV/0!</v>
      </c>
    </row>
    <row r="633" spans="1:21" ht="12.75">
      <c r="A633">
        <v>4</v>
      </c>
      <c r="B633" s="6"/>
      <c r="D633" s="6"/>
      <c r="E633" s="8"/>
      <c r="F633" s="6"/>
      <c r="I633" s="6"/>
      <c r="J633" s="8">
        <f t="shared" si="186"/>
        <v>0</v>
      </c>
      <c r="L633" s="6"/>
      <c r="N633" s="6"/>
      <c r="P633" s="6"/>
      <c r="R633" s="6"/>
      <c r="S633" s="13" t="e">
        <f t="shared" si="187"/>
        <v>#DIV/0!</v>
      </c>
      <c r="T633" s="10" t="e">
        <f t="shared" si="188"/>
        <v>#DIV/0!</v>
      </c>
      <c r="U633" s="10" t="e">
        <f t="shared" si="189"/>
        <v>#DIV/0!</v>
      </c>
    </row>
    <row r="634" spans="1:21" ht="12.75">
      <c r="A634">
        <v>5</v>
      </c>
      <c r="B634" s="6"/>
      <c r="D634" s="6"/>
      <c r="E634" s="8"/>
      <c r="F634" s="6"/>
      <c r="I634" s="6"/>
      <c r="J634" s="8">
        <f t="shared" si="186"/>
        <v>0</v>
      </c>
      <c r="L634" s="6"/>
      <c r="N634" s="6"/>
      <c r="P634" s="6"/>
      <c r="R634" s="6"/>
      <c r="S634" s="13" t="e">
        <f t="shared" si="187"/>
        <v>#DIV/0!</v>
      </c>
      <c r="T634" s="10" t="e">
        <f t="shared" si="188"/>
        <v>#DIV/0!</v>
      </c>
      <c r="U634" s="10" t="e">
        <f t="shared" si="189"/>
        <v>#DIV/0!</v>
      </c>
    </row>
    <row r="635" spans="1:21" ht="12.75">
      <c r="A635">
        <v>6</v>
      </c>
      <c r="B635" s="6"/>
      <c r="D635" s="6"/>
      <c r="E635" s="8"/>
      <c r="F635" s="6"/>
      <c r="I635" s="6"/>
      <c r="J635" s="8">
        <f t="shared" si="186"/>
        <v>0</v>
      </c>
      <c r="L635" s="6"/>
      <c r="N635" s="6"/>
      <c r="P635" s="6"/>
      <c r="R635" s="6"/>
      <c r="S635" s="13" t="e">
        <f t="shared" si="187"/>
        <v>#DIV/0!</v>
      </c>
      <c r="T635" s="10" t="e">
        <f t="shared" si="188"/>
        <v>#DIV/0!</v>
      </c>
      <c r="U635" s="10" t="e">
        <f t="shared" si="189"/>
        <v>#DIV/0!</v>
      </c>
    </row>
    <row r="636" spans="1:21" ht="12.75">
      <c r="A636">
        <v>7</v>
      </c>
      <c r="B636" s="6"/>
      <c r="D636" s="6"/>
      <c r="E636" s="8"/>
      <c r="F636" s="6"/>
      <c r="I636" s="6"/>
      <c r="J636" s="8">
        <f t="shared" si="186"/>
        <v>0</v>
      </c>
      <c r="L636" s="6"/>
      <c r="N636" s="6"/>
      <c r="P636" s="6"/>
      <c r="R636" s="6"/>
      <c r="S636" s="13" t="e">
        <f t="shared" si="187"/>
        <v>#DIV/0!</v>
      </c>
      <c r="T636" s="10" t="e">
        <f t="shared" si="188"/>
        <v>#DIV/0!</v>
      </c>
      <c r="U636" s="10" t="e">
        <f t="shared" si="189"/>
        <v>#DIV/0!</v>
      </c>
    </row>
    <row r="637" spans="1:21" ht="12.75">
      <c r="A637">
        <v>8</v>
      </c>
      <c r="B637" s="6"/>
      <c r="D637" s="6"/>
      <c r="E637" s="8"/>
      <c r="F637" s="6"/>
      <c r="I637" s="6"/>
      <c r="J637" s="8">
        <f t="shared" si="186"/>
        <v>0</v>
      </c>
      <c r="L637" s="6"/>
      <c r="N637" s="6"/>
      <c r="P637" s="6"/>
      <c r="R637" s="6"/>
      <c r="S637" s="13" t="e">
        <f t="shared" si="187"/>
        <v>#DIV/0!</v>
      </c>
      <c r="T637" s="10" t="e">
        <f t="shared" si="188"/>
        <v>#DIV/0!</v>
      </c>
      <c r="U637" s="10" t="e">
        <f t="shared" si="189"/>
        <v>#DIV/0!</v>
      </c>
    </row>
    <row r="638" spans="1:21" ht="12.75">
      <c r="A638">
        <v>9</v>
      </c>
      <c r="B638" s="6"/>
      <c r="D638" s="6"/>
      <c r="E638" s="8"/>
      <c r="F638" s="6"/>
      <c r="I638" s="6"/>
      <c r="J638" s="8">
        <f t="shared" si="186"/>
        <v>0</v>
      </c>
      <c r="L638" s="6"/>
      <c r="N638" s="6"/>
      <c r="P638" s="6"/>
      <c r="R638" s="6"/>
      <c r="S638" s="13" t="e">
        <f t="shared" si="187"/>
        <v>#DIV/0!</v>
      </c>
      <c r="T638" s="10" t="e">
        <f t="shared" si="188"/>
        <v>#DIV/0!</v>
      </c>
      <c r="U638" s="10" t="e">
        <f t="shared" si="189"/>
        <v>#DIV/0!</v>
      </c>
    </row>
    <row r="639" spans="1:21" ht="12.75">
      <c r="A639">
        <v>10</v>
      </c>
      <c r="B639" s="6"/>
      <c r="D639" s="6"/>
      <c r="E639" s="8"/>
      <c r="F639" s="6"/>
      <c r="I639" s="6"/>
      <c r="J639" s="8">
        <f t="shared" si="186"/>
        <v>0</v>
      </c>
      <c r="L639" s="6"/>
      <c r="N639" s="6"/>
      <c r="P639" s="6"/>
      <c r="R639" s="6"/>
      <c r="S639" s="13" t="e">
        <f t="shared" si="187"/>
        <v>#DIV/0!</v>
      </c>
      <c r="T639" s="10" t="e">
        <f t="shared" si="188"/>
        <v>#DIV/0!</v>
      </c>
      <c r="U639" s="10" t="e">
        <f t="shared" si="189"/>
        <v>#DIV/0!</v>
      </c>
    </row>
    <row r="640" spans="1:21" ht="12.75">
      <c r="A640">
        <v>11</v>
      </c>
      <c r="B640" s="6"/>
      <c r="D640" s="6"/>
      <c r="E640" s="8"/>
      <c r="F640" s="6"/>
      <c r="I640" s="6"/>
      <c r="J640" s="8">
        <f t="shared" si="186"/>
        <v>0</v>
      </c>
      <c r="L640" s="6"/>
      <c r="N640" s="6"/>
      <c r="P640" s="6"/>
      <c r="R640" s="6"/>
      <c r="S640" s="13" t="e">
        <f t="shared" si="187"/>
        <v>#DIV/0!</v>
      </c>
      <c r="T640" s="10" t="e">
        <f t="shared" si="188"/>
        <v>#DIV/0!</v>
      </c>
      <c r="U640" s="10" t="e">
        <f t="shared" si="189"/>
        <v>#DIV/0!</v>
      </c>
    </row>
    <row r="641" spans="1:21" ht="12.75">
      <c r="A641">
        <v>12</v>
      </c>
      <c r="B641" s="6"/>
      <c r="D641" s="6"/>
      <c r="E641" s="8"/>
      <c r="F641" s="6"/>
      <c r="I641" s="6"/>
      <c r="J641" s="8">
        <f t="shared" si="186"/>
        <v>0</v>
      </c>
      <c r="L641" s="6"/>
      <c r="N641" s="6"/>
      <c r="P641" s="6"/>
      <c r="R641" s="6"/>
      <c r="S641" s="13" t="e">
        <f t="shared" si="187"/>
        <v>#DIV/0!</v>
      </c>
      <c r="T641" s="10" t="e">
        <f t="shared" si="188"/>
        <v>#DIV/0!</v>
      </c>
      <c r="U641" s="10" t="e">
        <f t="shared" si="189"/>
        <v>#DIV/0!</v>
      </c>
    </row>
    <row r="642" spans="1:21" ht="12.75">
      <c r="A642">
        <v>13</v>
      </c>
      <c r="B642" s="6"/>
      <c r="D642" s="6"/>
      <c r="E642" s="8"/>
      <c r="F642" s="6"/>
      <c r="I642" s="6"/>
      <c r="J642" s="8">
        <f t="shared" si="186"/>
        <v>0</v>
      </c>
      <c r="L642" s="6"/>
      <c r="N642" s="6"/>
      <c r="P642" s="6"/>
      <c r="R642" s="6"/>
      <c r="S642" s="13" t="e">
        <f t="shared" si="187"/>
        <v>#DIV/0!</v>
      </c>
      <c r="T642" s="10" t="e">
        <f t="shared" si="188"/>
        <v>#DIV/0!</v>
      </c>
      <c r="U642" s="10" t="e">
        <f t="shared" si="189"/>
        <v>#DIV/0!</v>
      </c>
    </row>
    <row r="643" spans="1:21" ht="12.75">
      <c r="A643">
        <v>14</v>
      </c>
      <c r="B643" s="6"/>
      <c r="D643" s="6"/>
      <c r="E643" s="8"/>
      <c r="F643" s="6"/>
      <c r="I643" s="6"/>
      <c r="J643" s="8">
        <f t="shared" si="186"/>
        <v>0</v>
      </c>
      <c r="L643" s="6"/>
      <c r="N643" s="6"/>
      <c r="P643" s="6"/>
      <c r="R643" s="6"/>
      <c r="S643" s="13" t="e">
        <f t="shared" si="187"/>
        <v>#DIV/0!</v>
      </c>
      <c r="T643" s="10" t="e">
        <f t="shared" si="188"/>
        <v>#DIV/0!</v>
      </c>
      <c r="U643" s="10" t="e">
        <f t="shared" si="189"/>
        <v>#DIV/0!</v>
      </c>
    </row>
    <row r="644" spans="1:21" ht="12.75">
      <c r="A644">
        <v>15</v>
      </c>
      <c r="B644" s="6"/>
      <c r="D644" s="6"/>
      <c r="E644" s="8"/>
      <c r="F644" s="6"/>
      <c r="I644" s="6"/>
      <c r="J644" s="8">
        <f t="shared" si="186"/>
        <v>0</v>
      </c>
      <c r="L644" s="6"/>
      <c r="N644" s="6"/>
      <c r="P644" s="6"/>
      <c r="R644" s="6"/>
      <c r="S644" s="13" t="e">
        <f t="shared" si="187"/>
        <v>#DIV/0!</v>
      </c>
      <c r="T644" s="10" t="e">
        <f t="shared" si="188"/>
        <v>#DIV/0!</v>
      </c>
      <c r="U644" s="10" t="e">
        <f t="shared" si="189"/>
        <v>#DIV/0!</v>
      </c>
    </row>
    <row r="645" spans="1:21" ht="12.75">
      <c r="A645">
        <v>16</v>
      </c>
      <c r="B645" s="6"/>
      <c r="D645" s="6"/>
      <c r="E645" s="8"/>
      <c r="F645" s="6"/>
      <c r="I645" s="6"/>
      <c r="J645" s="8">
        <f t="shared" si="186"/>
        <v>0</v>
      </c>
      <c r="L645" s="6"/>
      <c r="N645" s="6"/>
      <c r="P645" s="6"/>
      <c r="R645" s="6"/>
      <c r="S645" s="13" t="e">
        <f t="shared" si="187"/>
        <v>#DIV/0!</v>
      </c>
      <c r="T645" s="10" t="e">
        <f t="shared" si="188"/>
        <v>#DIV/0!</v>
      </c>
      <c r="U645" s="10" t="e">
        <f t="shared" si="189"/>
        <v>#DIV/0!</v>
      </c>
    </row>
    <row r="646" spans="1:21" ht="12.75">
      <c r="A646">
        <v>17</v>
      </c>
      <c r="B646" s="6"/>
      <c r="D646" s="6"/>
      <c r="E646" s="8"/>
      <c r="F646" s="6"/>
      <c r="I646" s="6"/>
      <c r="J646" s="8">
        <f t="shared" si="186"/>
        <v>0</v>
      </c>
      <c r="L646" s="6"/>
      <c r="N646" s="6"/>
      <c r="P646" s="6"/>
      <c r="R646" s="6"/>
      <c r="S646" s="13" t="e">
        <f t="shared" si="187"/>
        <v>#DIV/0!</v>
      </c>
      <c r="T646" s="10" t="e">
        <f t="shared" si="188"/>
        <v>#DIV/0!</v>
      </c>
      <c r="U646" s="10" t="e">
        <f t="shared" si="189"/>
        <v>#DIV/0!</v>
      </c>
    </row>
    <row r="647" spans="1:21" ht="12.75">
      <c r="A647">
        <v>18</v>
      </c>
      <c r="B647" s="6"/>
      <c r="D647" s="6"/>
      <c r="E647" s="8"/>
      <c r="F647" s="6"/>
      <c r="I647" s="6"/>
      <c r="J647" s="8">
        <f t="shared" si="186"/>
        <v>0</v>
      </c>
      <c r="L647" s="6"/>
      <c r="N647" s="6"/>
      <c r="P647" s="6"/>
      <c r="R647" s="6"/>
      <c r="S647" s="13" t="e">
        <f t="shared" si="187"/>
        <v>#DIV/0!</v>
      </c>
      <c r="T647" s="10" t="e">
        <f t="shared" si="188"/>
        <v>#DIV/0!</v>
      </c>
      <c r="U647" s="10" t="e">
        <f t="shared" si="189"/>
        <v>#DIV/0!</v>
      </c>
    </row>
    <row r="648" spans="2:21" ht="12.75">
      <c r="B648" s="6">
        <v>1</v>
      </c>
      <c r="C648">
        <v>1</v>
      </c>
      <c r="D648" s="6">
        <v>1</v>
      </c>
      <c r="E648" s="8"/>
      <c r="F648" s="6"/>
      <c r="I648" s="6"/>
      <c r="J648" s="8">
        <f t="shared" si="186"/>
        <v>0</v>
      </c>
      <c r="L648" s="6"/>
      <c r="M648">
        <v>2</v>
      </c>
      <c r="N648" s="6"/>
      <c r="P648" s="6"/>
      <c r="R648" s="6"/>
      <c r="S648" s="13">
        <f t="shared" si="187"/>
        <v>0</v>
      </c>
      <c r="T648" s="10">
        <f t="shared" si="188"/>
        <v>0.6666666666666666</v>
      </c>
      <c r="U648" s="10">
        <f t="shared" si="189"/>
        <v>0</v>
      </c>
    </row>
    <row r="649" spans="1:21" ht="12.75">
      <c r="A649">
        <v>20</v>
      </c>
      <c r="B649" s="6"/>
      <c r="D649" s="6"/>
      <c r="E649" s="8"/>
      <c r="F649" s="6"/>
      <c r="I649" s="6"/>
      <c r="J649" s="8">
        <f t="shared" si="186"/>
        <v>0</v>
      </c>
      <c r="L649" s="6"/>
      <c r="N649" s="6"/>
      <c r="P649" s="6"/>
      <c r="R649" s="6"/>
      <c r="S649" s="13" t="e">
        <f t="shared" si="187"/>
        <v>#DIV/0!</v>
      </c>
      <c r="T649" s="10" t="e">
        <f t="shared" si="188"/>
        <v>#DIV/0!</v>
      </c>
      <c r="U649" s="10" t="e">
        <f t="shared" si="189"/>
        <v>#DIV/0!</v>
      </c>
    </row>
    <row r="650" spans="1:21" ht="12.75">
      <c r="A650">
        <v>21</v>
      </c>
      <c r="B650" s="6"/>
      <c r="D650" s="6"/>
      <c r="E650" s="8"/>
      <c r="F650" s="6"/>
      <c r="I650" s="6"/>
      <c r="J650" s="8">
        <f t="shared" si="186"/>
        <v>0</v>
      </c>
      <c r="L650" s="6"/>
      <c r="N650" s="6"/>
      <c r="P650" s="6"/>
      <c r="R650" s="6"/>
      <c r="S650" s="13" t="e">
        <f t="shared" si="187"/>
        <v>#DIV/0!</v>
      </c>
      <c r="T650" s="10" t="e">
        <f t="shared" si="188"/>
        <v>#DIV/0!</v>
      </c>
      <c r="U650" s="10" t="e">
        <f t="shared" si="189"/>
        <v>#DIV/0!</v>
      </c>
    </row>
    <row r="651" spans="1:21" ht="12.75">
      <c r="A651">
        <v>22</v>
      </c>
      <c r="B651" s="6"/>
      <c r="D651" s="6"/>
      <c r="E651" s="8"/>
      <c r="F651" s="6"/>
      <c r="I651" s="6"/>
      <c r="J651" s="8">
        <f t="shared" si="186"/>
        <v>0</v>
      </c>
      <c r="L651" s="6"/>
      <c r="N651" s="6"/>
      <c r="P651" s="6"/>
      <c r="R651" s="6"/>
      <c r="S651" s="13" t="e">
        <f t="shared" si="187"/>
        <v>#DIV/0!</v>
      </c>
      <c r="T651" s="10" t="e">
        <f t="shared" si="188"/>
        <v>#DIV/0!</v>
      </c>
      <c r="U651" s="10" t="e">
        <f t="shared" si="189"/>
        <v>#DIV/0!</v>
      </c>
    </row>
    <row r="652" spans="1:21" ht="12.75">
      <c r="A652">
        <v>23</v>
      </c>
      <c r="B652" s="6"/>
      <c r="D652" s="6"/>
      <c r="E652" s="8"/>
      <c r="F652" s="6"/>
      <c r="I652" s="6"/>
      <c r="J652" s="8">
        <f t="shared" si="186"/>
        <v>0</v>
      </c>
      <c r="L652" s="6"/>
      <c r="N652" s="6"/>
      <c r="P652" s="6"/>
      <c r="R652" s="6"/>
      <c r="S652" s="13" t="e">
        <f t="shared" si="187"/>
        <v>#DIV/0!</v>
      </c>
      <c r="T652" s="10" t="e">
        <f t="shared" si="188"/>
        <v>#DIV/0!</v>
      </c>
      <c r="U652" s="10" t="e">
        <f t="shared" si="189"/>
        <v>#DIV/0!</v>
      </c>
    </row>
    <row r="653" spans="1:21" ht="12.75">
      <c r="A653">
        <v>24</v>
      </c>
      <c r="B653" s="6"/>
      <c r="D653" s="6"/>
      <c r="E653" s="8"/>
      <c r="F653" s="6"/>
      <c r="I653" s="6"/>
      <c r="J653" s="8">
        <f t="shared" si="186"/>
        <v>0</v>
      </c>
      <c r="L653" s="6"/>
      <c r="N653" s="6"/>
      <c r="P653" s="6"/>
      <c r="R653" s="6"/>
      <c r="S653" s="13" t="e">
        <f t="shared" si="187"/>
        <v>#DIV/0!</v>
      </c>
      <c r="T653" s="10" t="e">
        <f t="shared" si="188"/>
        <v>#DIV/0!</v>
      </c>
      <c r="U653" s="10" t="e">
        <f t="shared" si="189"/>
        <v>#DIV/0!</v>
      </c>
    </row>
    <row r="654" spans="1:21" ht="12.75">
      <c r="A654">
        <v>25</v>
      </c>
      <c r="B654" s="6"/>
      <c r="D654" s="6"/>
      <c r="E654" s="8"/>
      <c r="F654" s="6"/>
      <c r="I654" s="6"/>
      <c r="J654" s="8">
        <f t="shared" si="186"/>
        <v>0</v>
      </c>
      <c r="L654" s="6"/>
      <c r="N654" s="6"/>
      <c r="P654" s="6"/>
      <c r="R654" s="6"/>
      <c r="S654" s="13" t="e">
        <f t="shared" si="187"/>
        <v>#DIV/0!</v>
      </c>
      <c r="T654" s="10" t="e">
        <f t="shared" si="188"/>
        <v>#DIV/0!</v>
      </c>
      <c r="U654" s="10" t="e">
        <f t="shared" si="189"/>
        <v>#DIV/0!</v>
      </c>
    </row>
    <row r="655" spans="1:21" ht="12.75">
      <c r="A655">
        <v>26</v>
      </c>
      <c r="B655" s="6"/>
      <c r="D655" s="6"/>
      <c r="E655" s="8"/>
      <c r="F655" s="6"/>
      <c r="I655" s="6"/>
      <c r="J655" s="8">
        <f t="shared" si="186"/>
        <v>0</v>
      </c>
      <c r="L655" s="6"/>
      <c r="N655" s="6"/>
      <c r="P655" s="6"/>
      <c r="R655" s="6"/>
      <c r="S655" s="13" t="e">
        <f t="shared" si="187"/>
        <v>#DIV/0!</v>
      </c>
      <c r="T655" s="10" t="e">
        <f t="shared" si="188"/>
        <v>#DIV/0!</v>
      </c>
      <c r="U655" s="10" t="e">
        <f t="shared" si="189"/>
        <v>#DIV/0!</v>
      </c>
    </row>
    <row r="656" spans="1:21" ht="12.75">
      <c r="A656">
        <v>27</v>
      </c>
      <c r="B656" s="6"/>
      <c r="D656" s="6"/>
      <c r="E656" s="8"/>
      <c r="F656" s="6"/>
      <c r="I656" s="6"/>
      <c r="J656" s="8">
        <f t="shared" si="186"/>
        <v>0</v>
      </c>
      <c r="L656" s="6"/>
      <c r="N656" s="6"/>
      <c r="P656" s="6"/>
      <c r="R656" s="6"/>
      <c r="S656" s="13" t="e">
        <f t="shared" si="187"/>
        <v>#DIV/0!</v>
      </c>
      <c r="T656" s="10" t="e">
        <f t="shared" si="188"/>
        <v>#DIV/0!</v>
      </c>
      <c r="U656" s="10" t="e">
        <f t="shared" si="189"/>
        <v>#DIV/0!</v>
      </c>
    </row>
    <row r="657" spans="1:21" ht="12.75">
      <c r="A657">
        <v>28</v>
      </c>
      <c r="B657" s="6"/>
      <c r="D657" s="6"/>
      <c r="E657" s="8"/>
      <c r="F657" s="6"/>
      <c r="I657" s="6"/>
      <c r="J657" s="8">
        <f t="shared" si="186"/>
        <v>0</v>
      </c>
      <c r="L657" s="6"/>
      <c r="N657" s="6"/>
      <c r="P657" s="6"/>
      <c r="R657" s="6"/>
      <c r="S657" s="13" t="e">
        <f t="shared" si="187"/>
        <v>#DIV/0!</v>
      </c>
      <c r="T657" s="10" t="e">
        <f t="shared" si="188"/>
        <v>#DIV/0!</v>
      </c>
      <c r="U657" s="10" t="e">
        <f t="shared" si="189"/>
        <v>#DIV/0!</v>
      </c>
    </row>
    <row r="658" spans="1:21" ht="12.75">
      <c r="A658">
        <v>29</v>
      </c>
      <c r="B658" s="6"/>
      <c r="D658" s="6"/>
      <c r="E658" s="8"/>
      <c r="F658" s="6"/>
      <c r="I658" s="6"/>
      <c r="J658" s="8">
        <f t="shared" si="186"/>
        <v>0</v>
      </c>
      <c r="L658" s="6"/>
      <c r="N658" s="6"/>
      <c r="P658" s="6"/>
      <c r="R658" s="6"/>
      <c r="S658" s="13" t="e">
        <f t="shared" si="187"/>
        <v>#DIV/0!</v>
      </c>
      <c r="T658" s="10" t="e">
        <f t="shared" si="188"/>
        <v>#DIV/0!</v>
      </c>
      <c r="U658" s="10" t="e">
        <f t="shared" si="189"/>
        <v>#DIV/0!</v>
      </c>
    </row>
    <row r="659" spans="1:21" ht="12.75">
      <c r="A659" s="2">
        <v>30</v>
      </c>
      <c r="B659" s="3"/>
      <c r="C659" s="2"/>
      <c r="D659" s="3"/>
      <c r="E659" s="4"/>
      <c r="F659" s="3"/>
      <c r="G659" s="5"/>
      <c r="H659" s="2"/>
      <c r="I659" s="3"/>
      <c r="J659" s="4">
        <f t="shared" si="186"/>
        <v>0</v>
      </c>
      <c r="K659" s="2"/>
      <c r="L659" s="3"/>
      <c r="M659" s="2"/>
      <c r="N659" s="3"/>
      <c r="O659" s="2"/>
      <c r="P659" s="3"/>
      <c r="Q659" s="2"/>
      <c r="R659" s="3"/>
      <c r="S659" s="16" t="e">
        <f t="shared" si="187"/>
        <v>#DIV/0!</v>
      </c>
      <c r="T659" s="10" t="e">
        <f t="shared" si="188"/>
        <v>#DIV/0!</v>
      </c>
      <c r="U659" s="17" t="e">
        <f t="shared" si="189"/>
        <v>#DIV/0!</v>
      </c>
    </row>
    <row r="660" spans="2:21" ht="12.75">
      <c r="B660" s="6">
        <f aca="true" t="shared" si="190" ref="B660:I660">SUM(B630:B659)</f>
        <v>1</v>
      </c>
      <c r="C660">
        <f t="shared" si="190"/>
        <v>1</v>
      </c>
      <c r="D660" s="6">
        <f t="shared" si="190"/>
        <v>1</v>
      </c>
      <c r="E660" s="8">
        <f t="shared" si="190"/>
        <v>0</v>
      </c>
      <c r="F660" s="6">
        <f t="shared" si="190"/>
        <v>0</v>
      </c>
      <c r="G660" s="1">
        <f t="shared" si="190"/>
        <v>0</v>
      </c>
      <c r="H660">
        <f t="shared" si="190"/>
        <v>0</v>
      </c>
      <c r="I660" s="6">
        <f t="shared" si="190"/>
        <v>0</v>
      </c>
      <c r="J660" s="8">
        <f t="shared" si="186"/>
        <v>0</v>
      </c>
      <c r="K660">
        <f aca="true" t="shared" si="191" ref="K660:R660">SUM(K630:K659)</f>
        <v>0</v>
      </c>
      <c r="L660" s="6">
        <f t="shared" si="191"/>
        <v>0</v>
      </c>
      <c r="M660">
        <f t="shared" si="191"/>
        <v>2</v>
      </c>
      <c r="N660" s="6">
        <f t="shared" si="191"/>
        <v>0</v>
      </c>
      <c r="O660">
        <f t="shared" si="191"/>
        <v>0</v>
      </c>
      <c r="P660" s="6">
        <f t="shared" si="191"/>
        <v>0</v>
      </c>
      <c r="Q660">
        <f t="shared" si="191"/>
        <v>0</v>
      </c>
      <c r="R660" s="6">
        <f t="shared" si="191"/>
        <v>0</v>
      </c>
      <c r="S660" s="13">
        <f t="shared" si="187"/>
        <v>0</v>
      </c>
      <c r="T660" s="10">
        <f t="shared" si="188"/>
        <v>0.6666666666666666</v>
      </c>
      <c r="U660" s="10">
        <f t="shared" si="189"/>
        <v>0</v>
      </c>
    </row>
    <row r="661" spans="1:21" ht="12.75">
      <c r="A661" t="s">
        <v>56</v>
      </c>
      <c r="S661" s="18"/>
      <c r="T661" s="10"/>
      <c r="U661" s="18"/>
    </row>
    <row r="662" spans="1:21" ht="12.75">
      <c r="A662" s="2" t="s">
        <v>0</v>
      </c>
      <c r="B662" s="3" t="s">
        <v>2</v>
      </c>
      <c r="C662" s="2" t="s">
        <v>3</v>
      </c>
      <c r="D662" s="3" t="s">
        <v>4</v>
      </c>
      <c r="E662" s="4" t="s">
        <v>5</v>
      </c>
      <c r="F662" s="3" t="s">
        <v>6</v>
      </c>
      <c r="G662" s="5" t="s">
        <v>7</v>
      </c>
      <c r="H662" s="2" t="s">
        <v>1</v>
      </c>
      <c r="I662" s="3" t="s">
        <v>8</v>
      </c>
      <c r="J662" s="4" t="s">
        <v>9</v>
      </c>
      <c r="K662" s="2" t="s">
        <v>10</v>
      </c>
      <c r="L662" s="3" t="s">
        <v>11</v>
      </c>
      <c r="M662" s="2" t="s">
        <v>12</v>
      </c>
      <c r="N662" s="3" t="s">
        <v>13</v>
      </c>
      <c r="O662" s="2" t="s">
        <v>14</v>
      </c>
      <c r="P662" s="3" t="s">
        <v>15</v>
      </c>
      <c r="Q662" s="2" t="s">
        <v>16</v>
      </c>
      <c r="R662" s="3" t="s">
        <v>17</v>
      </c>
      <c r="S662" s="16" t="s">
        <v>18</v>
      </c>
      <c r="T662" s="10" t="s">
        <v>19</v>
      </c>
      <c r="U662" s="17" t="s">
        <v>20</v>
      </c>
    </row>
    <row r="663" spans="1:21" ht="12.75">
      <c r="A663">
        <v>1</v>
      </c>
      <c r="B663" s="6"/>
      <c r="D663" s="7"/>
      <c r="E663" s="8"/>
      <c r="F663" s="6"/>
      <c r="I663" s="6"/>
      <c r="J663" s="8">
        <f aca="true" t="shared" si="192" ref="J663:J693">+E663+G663+2*H663+3*I663</f>
        <v>0</v>
      </c>
      <c r="L663" s="6"/>
      <c r="N663" s="6"/>
      <c r="P663" s="6"/>
      <c r="R663" s="6"/>
      <c r="S663" s="9" t="e">
        <f aca="true" t="shared" si="193" ref="S663:S693">+E663/C663</f>
        <v>#DIV/0!</v>
      </c>
      <c r="T663" s="10" t="e">
        <f aca="true" t="shared" si="194" ref="T663:T693">+(E663+M663)/(C663+M663+Q663)</f>
        <v>#DIV/0!</v>
      </c>
      <c r="U663" s="10" t="e">
        <f aca="true" t="shared" si="195" ref="U663:U693">+J663/C663</f>
        <v>#DIV/0!</v>
      </c>
    </row>
    <row r="664" spans="1:21" ht="12.75">
      <c r="A664">
        <v>2</v>
      </c>
      <c r="B664" s="6"/>
      <c r="D664" s="6"/>
      <c r="E664" s="8"/>
      <c r="F664" s="6"/>
      <c r="I664" s="6"/>
      <c r="J664" s="8">
        <f t="shared" si="192"/>
        <v>0</v>
      </c>
      <c r="L664" s="6"/>
      <c r="N664" s="6"/>
      <c r="P664" s="6"/>
      <c r="R664" s="6"/>
      <c r="S664" s="13" t="e">
        <f t="shared" si="193"/>
        <v>#DIV/0!</v>
      </c>
      <c r="T664" s="10" t="e">
        <f t="shared" si="194"/>
        <v>#DIV/0!</v>
      </c>
      <c r="U664" s="10" t="e">
        <f t="shared" si="195"/>
        <v>#DIV/0!</v>
      </c>
    </row>
    <row r="665" spans="1:21" ht="12.75">
      <c r="A665">
        <v>3</v>
      </c>
      <c r="B665" s="6"/>
      <c r="D665" s="6"/>
      <c r="E665" s="8"/>
      <c r="F665" s="6"/>
      <c r="I665" s="6"/>
      <c r="J665" s="8">
        <f t="shared" si="192"/>
        <v>0</v>
      </c>
      <c r="L665" s="6"/>
      <c r="N665" s="6"/>
      <c r="P665" s="6"/>
      <c r="R665" s="6"/>
      <c r="S665" s="13" t="e">
        <f t="shared" si="193"/>
        <v>#DIV/0!</v>
      </c>
      <c r="T665" s="10" t="e">
        <f t="shared" si="194"/>
        <v>#DIV/0!</v>
      </c>
      <c r="U665" s="10" t="e">
        <f t="shared" si="195"/>
        <v>#DIV/0!</v>
      </c>
    </row>
    <row r="666" spans="1:21" ht="12.75">
      <c r="A666">
        <v>4</v>
      </c>
      <c r="B666" s="6"/>
      <c r="D666" s="6"/>
      <c r="E666" s="8"/>
      <c r="F666" s="6"/>
      <c r="I666" s="6"/>
      <c r="J666" s="8">
        <f t="shared" si="192"/>
        <v>0</v>
      </c>
      <c r="L666" s="6"/>
      <c r="N666" s="6"/>
      <c r="P666" s="6"/>
      <c r="R666" s="6"/>
      <c r="S666" s="13" t="e">
        <f t="shared" si="193"/>
        <v>#DIV/0!</v>
      </c>
      <c r="T666" s="10" t="e">
        <f t="shared" si="194"/>
        <v>#DIV/0!</v>
      </c>
      <c r="U666" s="10" t="e">
        <f t="shared" si="195"/>
        <v>#DIV/0!</v>
      </c>
    </row>
    <row r="667" spans="1:21" ht="12.75">
      <c r="A667">
        <v>5</v>
      </c>
      <c r="B667" s="6"/>
      <c r="D667" s="6"/>
      <c r="E667" s="8"/>
      <c r="F667" s="6"/>
      <c r="I667" s="6"/>
      <c r="J667" s="8">
        <f t="shared" si="192"/>
        <v>0</v>
      </c>
      <c r="L667" s="6"/>
      <c r="N667" s="6"/>
      <c r="P667" s="6"/>
      <c r="R667" s="6"/>
      <c r="S667" s="13" t="e">
        <f t="shared" si="193"/>
        <v>#DIV/0!</v>
      </c>
      <c r="T667" s="10" t="e">
        <f t="shared" si="194"/>
        <v>#DIV/0!</v>
      </c>
      <c r="U667" s="10" t="e">
        <f t="shared" si="195"/>
        <v>#DIV/0!</v>
      </c>
    </row>
    <row r="668" spans="1:21" ht="12.75">
      <c r="A668">
        <v>6</v>
      </c>
      <c r="B668" s="6"/>
      <c r="D668" s="6"/>
      <c r="E668" s="8"/>
      <c r="F668" s="6"/>
      <c r="I668" s="6"/>
      <c r="J668" s="8">
        <f t="shared" si="192"/>
        <v>0</v>
      </c>
      <c r="L668" s="6"/>
      <c r="N668" s="6"/>
      <c r="P668" s="6"/>
      <c r="R668" s="6"/>
      <c r="S668" s="13" t="e">
        <f t="shared" si="193"/>
        <v>#DIV/0!</v>
      </c>
      <c r="T668" s="10" t="e">
        <f t="shared" si="194"/>
        <v>#DIV/0!</v>
      </c>
      <c r="U668" s="10" t="e">
        <f t="shared" si="195"/>
        <v>#DIV/0!</v>
      </c>
    </row>
    <row r="669" spans="1:21" ht="12.75">
      <c r="A669">
        <v>7</v>
      </c>
      <c r="B669" s="6"/>
      <c r="D669" s="6"/>
      <c r="E669" s="8"/>
      <c r="F669" s="6"/>
      <c r="I669" s="6"/>
      <c r="J669" s="8">
        <f t="shared" si="192"/>
        <v>0</v>
      </c>
      <c r="L669" s="6"/>
      <c r="N669" s="6"/>
      <c r="P669" s="6"/>
      <c r="R669" s="6"/>
      <c r="S669" s="13" t="e">
        <f t="shared" si="193"/>
        <v>#DIV/0!</v>
      </c>
      <c r="T669" s="10" t="e">
        <f t="shared" si="194"/>
        <v>#DIV/0!</v>
      </c>
      <c r="U669" s="10" t="e">
        <f t="shared" si="195"/>
        <v>#DIV/0!</v>
      </c>
    </row>
    <row r="670" spans="1:21" ht="12.75">
      <c r="A670">
        <v>8</v>
      </c>
      <c r="B670" s="6"/>
      <c r="D670" s="6"/>
      <c r="E670" s="8"/>
      <c r="F670" s="6"/>
      <c r="I670" s="6"/>
      <c r="J670" s="8">
        <f t="shared" si="192"/>
        <v>0</v>
      </c>
      <c r="L670" s="6"/>
      <c r="N670" s="6"/>
      <c r="P670" s="6"/>
      <c r="R670" s="6"/>
      <c r="S670" s="13" t="e">
        <f t="shared" si="193"/>
        <v>#DIV/0!</v>
      </c>
      <c r="T670" s="10" t="e">
        <f t="shared" si="194"/>
        <v>#DIV/0!</v>
      </c>
      <c r="U670" s="10" t="e">
        <f t="shared" si="195"/>
        <v>#DIV/0!</v>
      </c>
    </row>
    <row r="671" spans="1:21" ht="12.75">
      <c r="A671">
        <v>9</v>
      </c>
      <c r="B671" s="6"/>
      <c r="D671" s="6"/>
      <c r="E671" s="8"/>
      <c r="F671" s="6"/>
      <c r="I671" s="6"/>
      <c r="J671" s="8">
        <f t="shared" si="192"/>
        <v>0</v>
      </c>
      <c r="L671" s="6"/>
      <c r="N671" s="6"/>
      <c r="P671" s="6"/>
      <c r="R671" s="6"/>
      <c r="S671" s="13" t="e">
        <f t="shared" si="193"/>
        <v>#DIV/0!</v>
      </c>
      <c r="T671" s="10" t="e">
        <f t="shared" si="194"/>
        <v>#DIV/0!</v>
      </c>
      <c r="U671" s="10" t="e">
        <f t="shared" si="195"/>
        <v>#DIV/0!</v>
      </c>
    </row>
    <row r="672" spans="1:21" ht="12.75">
      <c r="A672">
        <v>10</v>
      </c>
      <c r="B672" s="6"/>
      <c r="D672" s="6"/>
      <c r="E672" s="8"/>
      <c r="F672" s="6"/>
      <c r="I672" s="6"/>
      <c r="J672" s="8">
        <f t="shared" si="192"/>
        <v>0</v>
      </c>
      <c r="L672" s="6"/>
      <c r="N672" s="6"/>
      <c r="P672" s="6"/>
      <c r="R672" s="6"/>
      <c r="S672" s="13" t="e">
        <f t="shared" si="193"/>
        <v>#DIV/0!</v>
      </c>
      <c r="T672" s="10" t="e">
        <f t="shared" si="194"/>
        <v>#DIV/0!</v>
      </c>
      <c r="U672" s="10" t="e">
        <f t="shared" si="195"/>
        <v>#DIV/0!</v>
      </c>
    </row>
    <row r="673" spans="1:21" ht="12.75">
      <c r="A673">
        <v>11</v>
      </c>
      <c r="B673" s="6"/>
      <c r="D673" s="6"/>
      <c r="E673" s="8"/>
      <c r="F673" s="6"/>
      <c r="I673" s="6"/>
      <c r="J673" s="8">
        <f t="shared" si="192"/>
        <v>0</v>
      </c>
      <c r="L673" s="6"/>
      <c r="N673" s="6"/>
      <c r="P673" s="6"/>
      <c r="R673" s="6"/>
      <c r="S673" s="13" t="e">
        <f t="shared" si="193"/>
        <v>#DIV/0!</v>
      </c>
      <c r="T673" s="10" t="e">
        <f t="shared" si="194"/>
        <v>#DIV/0!</v>
      </c>
      <c r="U673" s="10" t="e">
        <f t="shared" si="195"/>
        <v>#DIV/0!</v>
      </c>
    </row>
    <row r="674" spans="1:21" ht="12.75">
      <c r="A674">
        <v>12</v>
      </c>
      <c r="B674" s="6"/>
      <c r="D674" s="6"/>
      <c r="E674" s="8"/>
      <c r="F674" s="6"/>
      <c r="I674" s="6"/>
      <c r="J674" s="8">
        <f t="shared" si="192"/>
        <v>0</v>
      </c>
      <c r="L674" s="6"/>
      <c r="N674" s="6"/>
      <c r="P674" s="6"/>
      <c r="R674" s="6"/>
      <c r="S674" s="13" t="e">
        <f t="shared" si="193"/>
        <v>#DIV/0!</v>
      </c>
      <c r="T674" s="10" t="e">
        <f t="shared" si="194"/>
        <v>#DIV/0!</v>
      </c>
      <c r="U674" s="10" t="e">
        <f t="shared" si="195"/>
        <v>#DIV/0!</v>
      </c>
    </row>
    <row r="675" spans="1:21" ht="12.75">
      <c r="A675">
        <v>13</v>
      </c>
      <c r="B675" s="6"/>
      <c r="D675" s="6"/>
      <c r="E675" s="8"/>
      <c r="F675" s="6"/>
      <c r="I675" s="6"/>
      <c r="J675" s="8">
        <f t="shared" si="192"/>
        <v>0</v>
      </c>
      <c r="L675" s="6"/>
      <c r="N675" s="6"/>
      <c r="P675" s="6"/>
      <c r="R675" s="6"/>
      <c r="S675" s="13" t="e">
        <f t="shared" si="193"/>
        <v>#DIV/0!</v>
      </c>
      <c r="T675" s="10" t="e">
        <f t="shared" si="194"/>
        <v>#DIV/0!</v>
      </c>
      <c r="U675" s="10" t="e">
        <f t="shared" si="195"/>
        <v>#DIV/0!</v>
      </c>
    </row>
    <row r="676" spans="1:21" ht="12.75">
      <c r="A676">
        <v>14</v>
      </c>
      <c r="B676" s="6"/>
      <c r="D676" s="6"/>
      <c r="E676" s="8"/>
      <c r="F676" s="6"/>
      <c r="I676" s="6"/>
      <c r="J676" s="8">
        <f t="shared" si="192"/>
        <v>0</v>
      </c>
      <c r="L676" s="6"/>
      <c r="N676" s="6"/>
      <c r="P676" s="6"/>
      <c r="R676" s="6"/>
      <c r="S676" s="13" t="e">
        <f t="shared" si="193"/>
        <v>#DIV/0!</v>
      </c>
      <c r="T676" s="10" t="e">
        <f t="shared" si="194"/>
        <v>#DIV/0!</v>
      </c>
      <c r="U676" s="10" t="e">
        <f t="shared" si="195"/>
        <v>#DIV/0!</v>
      </c>
    </row>
    <row r="677" spans="1:21" ht="12.75">
      <c r="A677">
        <v>15</v>
      </c>
      <c r="B677" s="6"/>
      <c r="D677" s="6"/>
      <c r="E677" s="8"/>
      <c r="F677" s="6"/>
      <c r="I677" s="6"/>
      <c r="J677" s="8">
        <f t="shared" si="192"/>
        <v>0</v>
      </c>
      <c r="L677" s="6"/>
      <c r="N677" s="6"/>
      <c r="P677" s="6"/>
      <c r="R677" s="6"/>
      <c r="S677" s="13" t="e">
        <f t="shared" si="193"/>
        <v>#DIV/0!</v>
      </c>
      <c r="T677" s="10" t="e">
        <f t="shared" si="194"/>
        <v>#DIV/0!</v>
      </c>
      <c r="U677" s="10" t="e">
        <f t="shared" si="195"/>
        <v>#DIV/0!</v>
      </c>
    </row>
    <row r="678" spans="1:21" ht="12.75">
      <c r="A678">
        <v>16</v>
      </c>
      <c r="B678" s="6"/>
      <c r="D678" s="6"/>
      <c r="E678" s="8"/>
      <c r="F678" s="6"/>
      <c r="I678" s="6"/>
      <c r="J678" s="8">
        <f t="shared" si="192"/>
        <v>0</v>
      </c>
      <c r="L678" s="6"/>
      <c r="N678" s="6"/>
      <c r="P678" s="6"/>
      <c r="R678" s="6"/>
      <c r="S678" s="13" t="e">
        <f t="shared" si="193"/>
        <v>#DIV/0!</v>
      </c>
      <c r="T678" s="10" t="e">
        <f t="shared" si="194"/>
        <v>#DIV/0!</v>
      </c>
      <c r="U678" s="10" t="e">
        <f t="shared" si="195"/>
        <v>#DIV/0!</v>
      </c>
    </row>
    <row r="679" spans="1:21" ht="12.75">
      <c r="A679">
        <v>17</v>
      </c>
      <c r="B679" s="6"/>
      <c r="D679" s="6"/>
      <c r="E679" s="8"/>
      <c r="F679" s="6"/>
      <c r="I679" s="6"/>
      <c r="J679" s="8">
        <f t="shared" si="192"/>
        <v>0</v>
      </c>
      <c r="L679" s="6"/>
      <c r="N679" s="6"/>
      <c r="P679" s="6"/>
      <c r="R679" s="6"/>
      <c r="S679" s="13" t="e">
        <f t="shared" si="193"/>
        <v>#DIV/0!</v>
      </c>
      <c r="T679" s="10" t="e">
        <f t="shared" si="194"/>
        <v>#DIV/0!</v>
      </c>
      <c r="U679" s="10" t="e">
        <f t="shared" si="195"/>
        <v>#DIV/0!</v>
      </c>
    </row>
    <row r="680" spans="1:21" ht="12.75">
      <c r="A680">
        <v>18</v>
      </c>
      <c r="B680" s="6"/>
      <c r="D680" s="6"/>
      <c r="E680" s="8"/>
      <c r="F680" s="6"/>
      <c r="I680" s="6"/>
      <c r="J680" s="8">
        <f t="shared" si="192"/>
        <v>0</v>
      </c>
      <c r="L680" s="6"/>
      <c r="N680" s="6"/>
      <c r="P680" s="6"/>
      <c r="R680" s="6"/>
      <c r="S680" s="13" t="e">
        <f t="shared" si="193"/>
        <v>#DIV/0!</v>
      </c>
      <c r="T680" s="10" t="e">
        <f t="shared" si="194"/>
        <v>#DIV/0!</v>
      </c>
      <c r="U680" s="10" t="e">
        <f t="shared" si="195"/>
        <v>#DIV/0!</v>
      </c>
    </row>
    <row r="681" spans="1:21" ht="12.75">
      <c r="A681">
        <v>19</v>
      </c>
      <c r="B681" s="6"/>
      <c r="D681" s="6"/>
      <c r="E681" s="8"/>
      <c r="F681" s="6"/>
      <c r="I681" s="6"/>
      <c r="J681" s="8">
        <f t="shared" si="192"/>
        <v>0</v>
      </c>
      <c r="L681" s="6"/>
      <c r="N681" s="6"/>
      <c r="P681" s="6"/>
      <c r="R681" s="6"/>
      <c r="S681" s="13" t="e">
        <f t="shared" si="193"/>
        <v>#DIV/0!</v>
      </c>
      <c r="T681" s="10" t="e">
        <f t="shared" si="194"/>
        <v>#DIV/0!</v>
      </c>
      <c r="U681" s="10" t="e">
        <f t="shared" si="195"/>
        <v>#DIV/0!</v>
      </c>
    </row>
    <row r="682" spans="1:21" ht="12.75">
      <c r="A682" t="s">
        <v>55</v>
      </c>
      <c r="B682" s="6">
        <v>2</v>
      </c>
      <c r="C682">
        <v>2</v>
      </c>
      <c r="D682" s="6"/>
      <c r="E682" s="8"/>
      <c r="F682" s="6"/>
      <c r="I682" s="6"/>
      <c r="J682" s="8">
        <f t="shared" si="192"/>
        <v>0</v>
      </c>
      <c r="L682" s="6"/>
      <c r="N682" s="6">
        <v>1</v>
      </c>
      <c r="P682" s="6"/>
      <c r="R682" s="6"/>
      <c r="S682" s="13">
        <f t="shared" si="193"/>
        <v>0</v>
      </c>
      <c r="T682" s="10">
        <f t="shared" si="194"/>
        <v>0</v>
      </c>
      <c r="U682" s="10">
        <f t="shared" si="195"/>
        <v>0</v>
      </c>
    </row>
    <row r="683" spans="1:21" ht="12.75">
      <c r="A683" t="s">
        <v>57</v>
      </c>
      <c r="B683" s="6">
        <v>3</v>
      </c>
      <c r="C683">
        <v>5</v>
      </c>
      <c r="D683" s="6">
        <v>1</v>
      </c>
      <c r="E683" s="8">
        <v>1</v>
      </c>
      <c r="F683" s="6">
        <v>3</v>
      </c>
      <c r="I683" s="6">
        <v>1</v>
      </c>
      <c r="J683" s="8">
        <f t="shared" si="192"/>
        <v>4</v>
      </c>
      <c r="L683" s="6"/>
      <c r="N683" s="6">
        <v>3</v>
      </c>
      <c r="P683" s="6"/>
      <c r="R683" s="6"/>
      <c r="S683" s="13">
        <f t="shared" si="193"/>
        <v>0.2</v>
      </c>
      <c r="T683" s="10">
        <f t="shared" si="194"/>
        <v>0.2</v>
      </c>
      <c r="U683" s="10">
        <f t="shared" si="195"/>
        <v>0.8</v>
      </c>
    </row>
    <row r="684" spans="1:21" ht="12.75">
      <c r="A684" t="s">
        <v>58</v>
      </c>
      <c r="B684" s="6">
        <v>2</v>
      </c>
      <c r="C684">
        <v>2</v>
      </c>
      <c r="D684" s="6"/>
      <c r="E684" s="8"/>
      <c r="F684" s="6"/>
      <c r="I684" s="6"/>
      <c r="J684" s="8">
        <f t="shared" si="192"/>
        <v>0</v>
      </c>
      <c r="L684" s="6"/>
      <c r="N684" s="6">
        <v>2</v>
      </c>
      <c r="P684" s="6"/>
      <c r="R684" s="6"/>
      <c r="S684" s="13">
        <f t="shared" si="193"/>
        <v>0</v>
      </c>
      <c r="T684" s="10">
        <f t="shared" si="194"/>
        <v>0</v>
      </c>
      <c r="U684" s="10">
        <f t="shared" si="195"/>
        <v>0</v>
      </c>
    </row>
    <row r="685" spans="1:21" ht="12.75">
      <c r="A685" t="s">
        <v>62</v>
      </c>
      <c r="B685" s="6">
        <v>2</v>
      </c>
      <c r="C685">
        <v>2</v>
      </c>
      <c r="D685" s="6"/>
      <c r="E685" s="8">
        <v>1</v>
      </c>
      <c r="F685" s="6"/>
      <c r="G685" s="1">
        <v>1</v>
      </c>
      <c r="I685" s="6"/>
      <c r="J685" s="8">
        <f t="shared" si="192"/>
        <v>2</v>
      </c>
      <c r="L685" s="6"/>
      <c r="N685" s="6"/>
      <c r="P685" s="6"/>
      <c r="R685" s="6"/>
      <c r="S685" s="13">
        <f t="shared" si="193"/>
        <v>0.5</v>
      </c>
      <c r="T685" s="10">
        <f t="shared" si="194"/>
        <v>0.5</v>
      </c>
      <c r="U685" s="10">
        <f t="shared" si="195"/>
        <v>1</v>
      </c>
    </row>
    <row r="686" spans="1:21" ht="12.75">
      <c r="A686" t="s">
        <v>46</v>
      </c>
      <c r="B686" s="6">
        <v>4</v>
      </c>
      <c r="C686">
        <v>9</v>
      </c>
      <c r="D686" s="6">
        <v>3</v>
      </c>
      <c r="E686" s="8">
        <v>3</v>
      </c>
      <c r="F686" s="6">
        <v>3</v>
      </c>
      <c r="H686" s="21">
        <v>1</v>
      </c>
      <c r="I686" s="6">
        <v>1</v>
      </c>
      <c r="J686" s="8">
        <f t="shared" si="192"/>
        <v>8</v>
      </c>
      <c r="L686" s="6"/>
      <c r="M686">
        <v>1</v>
      </c>
      <c r="N686" s="6">
        <v>3</v>
      </c>
      <c r="P686" s="6"/>
      <c r="R686" s="6"/>
      <c r="S686" s="13">
        <f t="shared" si="193"/>
        <v>0.3333333333333333</v>
      </c>
      <c r="T686" s="10">
        <f t="shared" si="194"/>
        <v>0.4</v>
      </c>
      <c r="U686" s="10">
        <f t="shared" si="195"/>
        <v>0.8888888888888888</v>
      </c>
    </row>
    <row r="687" spans="1:21" ht="12.75">
      <c r="A687" t="s">
        <v>43</v>
      </c>
      <c r="B687" s="6">
        <v>4</v>
      </c>
      <c r="C687">
        <v>10</v>
      </c>
      <c r="D687" s="6">
        <v>1</v>
      </c>
      <c r="E687" s="8">
        <v>2</v>
      </c>
      <c r="F687" s="6"/>
      <c r="I687" s="6"/>
      <c r="J687" s="8">
        <f t="shared" si="192"/>
        <v>2</v>
      </c>
      <c r="L687" s="6"/>
      <c r="M687">
        <v>2</v>
      </c>
      <c r="N687" s="6">
        <v>6</v>
      </c>
      <c r="P687" s="6"/>
      <c r="R687" s="6"/>
      <c r="S687" s="13">
        <f t="shared" si="193"/>
        <v>0.2</v>
      </c>
      <c r="T687" s="10">
        <f t="shared" si="194"/>
        <v>0.3333333333333333</v>
      </c>
      <c r="U687" s="10">
        <f t="shared" si="195"/>
        <v>0.2</v>
      </c>
    </row>
    <row r="688" spans="1:21" ht="12.75">
      <c r="A688">
        <v>26</v>
      </c>
      <c r="B688" s="6"/>
      <c r="D688" s="6"/>
      <c r="E688" s="8"/>
      <c r="F688" s="6"/>
      <c r="I688" s="6"/>
      <c r="J688" s="8">
        <f t="shared" si="192"/>
        <v>0</v>
      </c>
      <c r="L688" s="6"/>
      <c r="N688" s="6"/>
      <c r="P688" s="6"/>
      <c r="R688" s="6"/>
      <c r="S688" s="13" t="e">
        <f t="shared" si="193"/>
        <v>#DIV/0!</v>
      </c>
      <c r="T688" s="10" t="e">
        <f t="shared" si="194"/>
        <v>#DIV/0!</v>
      </c>
      <c r="U688" s="10" t="e">
        <f t="shared" si="195"/>
        <v>#DIV/0!</v>
      </c>
    </row>
    <row r="689" spans="1:21" ht="12.75">
      <c r="A689" t="s">
        <v>65</v>
      </c>
      <c r="B689" s="6">
        <v>1</v>
      </c>
      <c r="C689">
        <v>1</v>
      </c>
      <c r="D689" s="6"/>
      <c r="E689" s="8"/>
      <c r="F689" s="6"/>
      <c r="I689" s="6"/>
      <c r="J689" s="8">
        <f t="shared" si="192"/>
        <v>0</v>
      </c>
      <c r="L689" s="6"/>
      <c r="N689" s="6"/>
      <c r="P689" s="6"/>
      <c r="R689" s="6"/>
      <c r="S689" s="13">
        <f t="shared" si="193"/>
        <v>0</v>
      </c>
      <c r="T689" s="10">
        <f t="shared" si="194"/>
        <v>0</v>
      </c>
      <c r="U689" s="10">
        <f t="shared" si="195"/>
        <v>0</v>
      </c>
    </row>
    <row r="690" spans="1:21" ht="12.75">
      <c r="A690">
        <v>28</v>
      </c>
      <c r="B690" s="6"/>
      <c r="D690" s="6"/>
      <c r="E690" s="8"/>
      <c r="F690" s="6"/>
      <c r="I690" s="6"/>
      <c r="J690" s="8">
        <f t="shared" si="192"/>
        <v>0</v>
      </c>
      <c r="L690" s="6"/>
      <c r="N690" s="6"/>
      <c r="P690" s="6"/>
      <c r="R690" s="6"/>
      <c r="S690" s="13" t="e">
        <f t="shared" si="193"/>
        <v>#DIV/0!</v>
      </c>
      <c r="T690" s="10" t="e">
        <f t="shared" si="194"/>
        <v>#DIV/0!</v>
      </c>
      <c r="U690" s="10" t="e">
        <f t="shared" si="195"/>
        <v>#DIV/0!</v>
      </c>
    </row>
    <row r="691" spans="1:21" ht="12.75">
      <c r="A691">
        <v>29</v>
      </c>
      <c r="B691" s="6"/>
      <c r="D691" s="6"/>
      <c r="E691" s="8"/>
      <c r="F691" s="6"/>
      <c r="I691" s="6"/>
      <c r="J691" s="8">
        <f t="shared" si="192"/>
        <v>0</v>
      </c>
      <c r="L691" s="6"/>
      <c r="N691" s="6"/>
      <c r="P691" s="6"/>
      <c r="R691" s="6"/>
      <c r="S691" s="13" t="e">
        <f t="shared" si="193"/>
        <v>#DIV/0!</v>
      </c>
      <c r="T691" s="10" t="e">
        <f t="shared" si="194"/>
        <v>#DIV/0!</v>
      </c>
      <c r="U691" s="10" t="e">
        <f t="shared" si="195"/>
        <v>#DIV/0!</v>
      </c>
    </row>
    <row r="692" spans="1:21" ht="12.75">
      <c r="A692" s="2">
        <v>30</v>
      </c>
      <c r="B692" s="3"/>
      <c r="C692" s="2"/>
      <c r="D692" s="3"/>
      <c r="E692" s="4"/>
      <c r="F692" s="3"/>
      <c r="G692" s="5"/>
      <c r="H692" s="2"/>
      <c r="I692" s="3"/>
      <c r="J692" s="4">
        <f t="shared" si="192"/>
        <v>0</v>
      </c>
      <c r="K692" s="2"/>
      <c r="L692" s="3"/>
      <c r="M692" s="2"/>
      <c r="N692" s="3"/>
      <c r="O692" s="2"/>
      <c r="P692" s="3"/>
      <c r="Q692" s="2"/>
      <c r="R692" s="3"/>
      <c r="S692" s="16" t="e">
        <f t="shared" si="193"/>
        <v>#DIV/0!</v>
      </c>
      <c r="T692" s="10" t="e">
        <f t="shared" si="194"/>
        <v>#DIV/0!</v>
      </c>
      <c r="U692" s="17" t="e">
        <f t="shared" si="195"/>
        <v>#DIV/0!</v>
      </c>
    </row>
    <row r="693" spans="2:21" ht="12.75">
      <c r="B693" s="6">
        <f aca="true" t="shared" si="196" ref="B693:I693">SUM(B663:B692)</f>
        <v>18</v>
      </c>
      <c r="C693">
        <f t="shared" si="196"/>
        <v>31</v>
      </c>
      <c r="D693" s="6">
        <f t="shared" si="196"/>
        <v>5</v>
      </c>
      <c r="E693" s="8">
        <f t="shared" si="196"/>
        <v>7</v>
      </c>
      <c r="F693" s="6">
        <f t="shared" si="196"/>
        <v>6</v>
      </c>
      <c r="G693" s="1">
        <f t="shared" si="196"/>
        <v>1</v>
      </c>
      <c r="H693">
        <f t="shared" si="196"/>
        <v>1</v>
      </c>
      <c r="I693" s="6">
        <f t="shared" si="196"/>
        <v>2</v>
      </c>
      <c r="J693" s="8">
        <f t="shared" si="192"/>
        <v>16</v>
      </c>
      <c r="K693">
        <f aca="true" t="shared" si="197" ref="K693:R693">SUM(K663:K692)</f>
        <v>0</v>
      </c>
      <c r="L693" s="6">
        <f t="shared" si="197"/>
        <v>0</v>
      </c>
      <c r="M693">
        <f t="shared" si="197"/>
        <v>3</v>
      </c>
      <c r="N693" s="6">
        <f t="shared" si="197"/>
        <v>15</v>
      </c>
      <c r="O693">
        <f t="shared" si="197"/>
        <v>0</v>
      </c>
      <c r="P693" s="6">
        <f t="shared" si="197"/>
        <v>0</v>
      </c>
      <c r="Q693">
        <f t="shared" si="197"/>
        <v>0</v>
      </c>
      <c r="R693" s="6">
        <f t="shared" si="197"/>
        <v>0</v>
      </c>
      <c r="S693" s="13">
        <f t="shared" si="193"/>
        <v>0.22580645161290322</v>
      </c>
      <c r="T693" s="10">
        <f t="shared" si="194"/>
        <v>0.29411764705882354</v>
      </c>
      <c r="U693" s="10">
        <f t="shared" si="195"/>
        <v>0.5161290322580645</v>
      </c>
    </row>
    <row r="694" spans="1:21" ht="12.75">
      <c r="A694" t="s">
        <v>59</v>
      </c>
      <c r="S694" s="18"/>
      <c r="T694" s="10"/>
      <c r="U694" s="18"/>
    </row>
    <row r="695" spans="1:21" ht="12.75">
      <c r="A695" s="2" t="s">
        <v>0</v>
      </c>
      <c r="B695" s="3" t="s">
        <v>2</v>
      </c>
      <c r="C695" s="2" t="s">
        <v>3</v>
      </c>
      <c r="D695" s="3" t="s">
        <v>4</v>
      </c>
      <c r="E695" s="4" t="s">
        <v>5</v>
      </c>
      <c r="F695" s="3" t="s">
        <v>6</v>
      </c>
      <c r="G695" s="5" t="s">
        <v>7</v>
      </c>
      <c r="H695" s="2" t="s">
        <v>1</v>
      </c>
      <c r="I695" s="3" t="s">
        <v>8</v>
      </c>
      <c r="J695" s="4" t="s">
        <v>9</v>
      </c>
      <c r="K695" s="2" t="s">
        <v>10</v>
      </c>
      <c r="L695" s="3" t="s">
        <v>11</v>
      </c>
      <c r="M695" s="2" t="s">
        <v>12</v>
      </c>
      <c r="N695" s="3" t="s">
        <v>13</v>
      </c>
      <c r="O695" s="2" t="s">
        <v>14</v>
      </c>
      <c r="P695" s="3" t="s">
        <v>15</v>
      </c>
      <c r="Q695" s="2" t="s">
        <v>16</v>
      </c>
      <c r="R695" s="3" t="s">
        <v>17</v>
      </c>
      <c r="S695" s="16" t="s">
        <v>18</v>
      </c>
      <c r="T695" s="10" t="s">
        <v>19</v>
      </c>
      <c r="U695" s="17" t="s">
        <v>20</v>
      </c>
    </row>
    <row r="696" spans="1:21" ht="12.75">
      <c r="A696">
        <v>1</v>
      </c>
      <c r="B696" s="6"/>
      <c r="D696" s="7"/>
      <c r="E696" s="8"/>
      <c r="F696" s="6"/>
      <c r="I696" s="6"/>
      <c r="J696" s="8">
        <f aca="true" t="shared" si="198" ref="J696:J726">+E696+G696+2*H696+3*I696</f>
        <v>0</v>
      </c>
      <c r="L696" s="6"/>
      <c r="N696" s="6"/>
      <c r="P696" s="6"/>
      <c r="R696" s="6"/>
      <c r="S696" s="9" t="e">
        <f aca="true" t="shared" si="199" ref="S696:S726">+E696/C696</f>
        <v>#DIV/0!</v>
      </c>
      <c r="T696" s="10" t="e">
        <f aca="true" t="shared" si="200" ref="T696:T726">+(E696+M696)/(C696+M696+Q696)</f>
        <v>#DIV/0!</v>
      </c>
      <c r="U696" s="10" t="e">
        <f aca="true" t="shared" si="201" ref="U696:U726">+J696/C696</f>
        <v>#DIV/0!</v>
      </c>
    </row>
    <row r="697" spans="1:21" ht="12.75">
      <c r="A697">
        <v>2</v>
      </c>
      <c r="B697" s="6"/>
      <c r="D697" s="6"/>
      <c r="E697" s="8"/>
      <c r="F697" s="6"/>
      <c r="I697" s="6"/>
      <c r="J697" s="8">
        <f t="shared" si="198"/>
        <v>0</v>
      </c>
      <c r="L697" s="6"/>
      <c r="N697" s="6"/>
      <c r="P697" s="6"/>
      <c r="R697" s="6"/>
      <c r="S697" s="13" t="e">
        <f t="shared" si="199"/>
        <v>#DIV/0!</v>
      </c>
      <c r="T697" s="10" t="e">
        <f t="shared" si="200"/>
        <v>#DIV/0!</v>
      </c>
      <c r="U697" s="10" t="e">
        <f t="shared" si="201"/>
        <v>#DIV/0!</v>
      </c>
    </row>
    <row r="698" spans="1:21" ht="12.75">
      <c r="A698">
        <v>3</v>
      </c>
      <c r="B698" s="6"/>
      <c r="D698" s="6"/>
      <c r="E698" s="8"/>
      <c r="F698" s="6"/>
      <c r="I698" s="6"/>
      <c r="J698" s="8">
        <f t="shared" si="198"/>
        <v>0</v>
      </c>
      <c r="L698" s="6"/>
      <c r="N698" s="6"/>
      <c r="P698" s="6"/>
      <c r="R698" s="6"/>
      <c r="S698" s="13" t="e">
        <f t="shared" si="199"/>
        <v>#DIV/0!</v>
      </c>
      <c r="T698" s="10" t="e">
        <f t="shared" si="200"/>
        <v>#DIV/0!</v>
      </c>
      <c r="U698" s="10" t="e">
        <f t="shared" si="201"/>
        <v>#DIV/0!</v>
      </c>
    </row>
    <row r="699" spans="1:21" ht="12.75">
      <c r="A699">
        <v>4</v>
      </c>
      <c r="B699" s="6"/>
      <c r="D699" s="6"/>
      <c r="E699" s="8"/>
      <c r="F699" s="6"/>
      <c r="I699" s="6"/>
      <c r="J699" s="8">
        <f t="shared" si="198"/>
        <v>0</v>
      </c>
      <c r="L699" s="6"/>
      <c r="N699" s="6"/>
      <c r="P699" s="6"/>
      <c r="R699" s="6"/>
      <c r="S699" s="13" t="e">
        <f t="shared" si="199"/>
        <v>#DIV/0!</v>
      </c>
      <c r="T699" s="10" t="e">
        <f t="shared" si="200"/>
        <v>#DIV/0!</v>
      </c>
      <c r="U699" s="10" t="e">
        <f t="shared" si="201"/>
        <v>#DIV/0!</v>
      </c>
    </row>
    <row r="700" spans="1:21" ht="12.75">
      <c r="A700">
        <v>5</v>
      </c>
      <c r="B700" s="6"/>
      <c r="D700" s="6"/>
      <c r="E700" s="8"/>
      <c r="F700" s="6"/>
      <c r="I700" s="6"/>
      <c r="J700" s="8">
        <f t="shared" si="198"/>
        <v>0</v>
      </c>
      <c r="L700" s="6"/>
      <c r="N700" s="6"/>
      <c r="P700" s="6"/>
      <c r="R700" s="6"/>
      <c r="S700" s="13" t="e">
        <f t="shared" si="199"/>
        <v>#DIV/0!</v>
      </c>
      <c r="T700" s="10" t="e">
        <f t="shared" si="200"/>
        <v>#DIV/0!</v>
      </c>
      <c r="U700" s="10" t="e">
        <f t="shared" si="201"/>
        <v>#DIV/0!</v>
      </c>
    </row>
    <row r="701" spans="1:21" ht="12.75">
      <c r="A701">
        <v>6</v>
      </c>
      <c r="B701" s="6"/>
      <c r="D701" s="6"/>
      <c r="E701" s="8"/>
      <c r="F701" s="6"/>
      <c r="I701" s="6"/>
      <c r="J701" s="8">
        <f t="shared" si="198"/>
        <v>0</v>
      </c>
      <c r="L701" s="6"/>
      <c r="N701" s="6"/>
      <c r="P701" s="6"/>
      <c r="R701" s="6"/>
      <c r="S701" s="13" t="e">
        <f t="shared" si="199"/>
        <v>#DIV/0!</v>
      </c>
      <c r="T701" s="10" t="e">
        <f t="shared" si="200"/>
        <v>#DIV/0!</v>
      </c>
      <c r="U701" s="10" t="e">
        <f t="shared" si="201"/>
        <v>#DIV/0!</v>
      </c>
    </row>
    <row r="702" spans="1:21" ht="12.75">
      <c r="A702">
        <v>7</v>
      </c>
      <c r="B702" s="6"/>
      <c r="D702" s="6"/>
      <c r="E702" s="8"/>
      <c r="F702" s="6"/>
      <c r="I702" s="6"/>
      <c r="J702" s="8">
        <f t="shared" si="198"/>
        <v>0</v>
      </c>
      <c r="L702" s="6"/>
      <c r="N702" s="6"/>
      <c r="P702" s="6"/>
      <c r="R702" s="6"/>
      <c r="S702" s="13" t="e">
        <f t="shared" si="199"/>
        <v>#DIV/0!</v>
      </c>
      <c r="T702" s="10" t="e">
        <f t="shared" si="200"/>
        <v>#DIV/0!</v>
      </c>
      <c r="U702" s="10" t="e">
        <f t="shared" si="201"/>
        <v>#DIV/0!</v>
      </c>
    </row>
    <row r="703" spans="1:21" ht="12.75">
      <c r="A703">
        <v>8</v>
      </c>
      <c r="B703" s="6"/>
      <c r="D703" s="6"/>
      <c r="E703" s="8"/>
      <c r="F703" s="6"/>
      <c r="I703" s="6"/>
      <c r="J703" s="8">
        <f t="shared" si="198"/>
        <v>0</v>
      </c>
      <c r="L703" s="6"/>
      <c r="N703" s="6"/>
      <c r="P703" s="6"/>
      <c r="R703" s="6"/>
      <c r="S703" s="13" t="e">
        <f t="shared" si="199"/>
        <v>#DIV/0!</v>
      </c>
      <c r="T703" s="10" t="e">
        <f t="shared" si="200"/>
        <v>#DIV/0!</v>
      </c>
      <c r="U703" s="10" t="e">
        <f t="shared" si="201"/>
        <v>#DIV/0!</v>
      </c>
    </row>
    <row r="704" spans="1:21" ht="12.75">
      <c r="A704">
        <v>9</v>
      </c>
      <c r="B704" s="6"/>
      <c r="D704" s="6"/>
      <c r="E704" s="8"/>
      <c r="F704" s="6"/>
      <c r="I704" s="6"/>
      <c r="J704" s="8">
        <f t="shared" si="198"/>
        <v>0</v>
      </c>
      <c r="L704" s="6"/>
      <c r="N704" s="6"/>
      <c r="P704" s="6"/>
      <c r="R704" s="6"/>
      <c r="S704" s="13" t="e">
        <f t="shared" si="199"/>
        <v>#DIV/0!</v>
      </c>
      <c r="T704" s="10" t="e">
        <f t="shared" si="200"/>
        <v>#DIV/0!</v>
      </c>
      <c r="U704" s="10" t="e">
        <f t="shared" si="201"/>
        <v>#DIV/0!</v>
      </c>
    </row>
    <row r="705" spans="1:21" ht="12.75">
      <c r="A705">
        <v>10</v>
      </c>
      <c r="B705" s="6"/>
      <c r="D705" s="6"/>
      <c r="E705" s="8"/>
      <c r="F705" s="6"/>
      <c r="I705" s="6"/>
      <c r="J705" s="8">
        <f t="shared" si="198"/>
        <v>0</v>
      </c>
      <c r="L705" s="6"/>
      <c r="N705" s="6"/>
      <c r="P705" s="6"/>
      <c r="R705" s="6"/>
      <c r="S705" s="13" t="e">
        <f t="shared" si="199"/>
        <v>#DIV/0!</v>
      </c>
      <c r="T705" s="10" t="e">
        <f t="shared" si="200"/>
        <v>#DIV/0!</v>
      </c>
      <c r="U705" s="10" t="e">
        <f t="shared" si="201"/>
        <v>#DIV/0!</v>
      </c>
    </row>
    <row r="706" spans="1:21" ht="12.75">
      <c r="A706">
        <v>11</v>
      </c>
      <c r="B706" s="6"/>
      <c r="D706" s="6"/>
      <c r="E706" s="8"/>
      <c r="F706" s="6"/>
      <c r="I706" s="6"/>
      <c r="J706" s="8">
        <f t="shared" si="198"/>
        <v>0</v>
      </c>
      <c r="L706" s="6"/>
      <c r="N706" s="6"/>
      <c r="P706" s="6"/>
      <c r="R706" s="6"/>
      <c r="S706" s="13" t="e">
        <f t="shared" si="199"/>
        <v>#DIV/0!</v>
      </c>
      <c r="T706" s="10" t="e">
        <f t="shared" si="200"/>
        <v>#DIV/0!</v>
      </c>
      <c r="U706" s="10" t="e">
        <f t="shared" si="201"/>
        <v>#DIV/0!</v>
      </c>
    </row>
    <row r="707" spans="1:21" ht="12.75">
      <c r="A707">
        <v>12</v>
      </c>
      <c r="B707" s="6"/>
      <c r="D707" s="6"/>
      <c r="E707" s="8"/>
      <c r="F707" s="6"/>
      <c r="I707" s="6"/>
      <c r="J707" s="8">
        <f t="shared" si="198"/>
        <v>0</v>
      </c>
      <c r="L707" s="6"/>
      <c r="N707" s="6"/>
      <c r="P707" s="6"/>
      <c r="R707" s="6"/>
      <c r="S707" s="13" t="e">
        <f t="shared" si="199"/>
        <v>#DIV/0!</v>
      </c>
      <c r="T707" s="10" t="e">
        <f t="shared" si="200"/>
        <v>#DIV/0!</v>
      </c>
      <c r="U707" s="10" t="e">
        <f t="shared" si="201"/>
        <v>#DIV/0!</v>
      </c>
    </row>
    <row r="708" spans="1:21" ht="12.75">
      <c r="A708">
        <v>13</v>
      </c>
      <c r="B708" s="6"/>
      <c r="D708" s="6"/>
      <c r="E708" s="8"/>
      <c r="F708" s="6"/>
      <c r="I708" s="6"/>
      <c r="J708" s="8">
        <f t="shared" si="198"/>
        <v>0</v>
      </c>
      <c r="L708" s="6"/>
      <c r="N708" s="6"/>
      <c r="P708" s="6"/>
      <c r="R708" s="6"/>
      <c r="S708" s="13" t="e">
        <f t="shared" si="199"/>
        <v>#DIV/0!</v>
      </c>
      <c r="T708" s="10" t="e">
        <f t="shared" si="200"/>
        <v>#DIV/0!</v>
      </c>
      <c r="U708" s="10" t="e">
        <f t="shared" si="201"/>
        <v>#DIV/0!</v>
      </c>
    </row>
    <row r="709" spans="1:21" ht="12.75">
      <c r="A709">
        <v>14</v>
      </c>
      <c r="B709" s="6"/>
      <c r="D709" s="6"/>
      <c r="E709" s="8"/>
      <c r="F709" s="6"/>
      <c r="I709" s="6"/>
      <c r="J709" s="8">
        <f t="shared" si="198"/>
        <v>0</v>
      </c>
      <c r="L709" s="6"/>
      <c r="N709" s="6"/>
      <c r="P709" s="6"/>
      <c r="R709" s="6"/>
      <c r="S709" s="13" t="e">
        <f t="shared" si="199"/>
        <v>#DIV/0!</v>
      </c>
      <c r="T709" s="10" t="e">
        <f t="shared" si="200"/>
        <v>#DIV/0!</v>
      </c>
      <c r="U709" s="10" t="e">
        <f t="shared" si="201"/>
        <v>#DIV/0!</v>
      </c>
    </row>
    <row r="710" spans="1:21" ht="12.75">
      <c r="A710">
        <v>15</v>
      </c>
      <c r="B710" s="6"/>
      <c r="D710" s="6"/>
      <c r="E710" s="8"/>
      <c r="F710" s="6"/>
      <c r="I710" s="6"/>
      <c r="J710" s="8">
        <f t="shared" si="198"/>
        <v>0</v>
      </c>
      <c r="L710" s="6"/>
      <c r="N710" s="6"/>
      <c r="P710" s="6"/>
      <c r="R710" s="6"/>
      <c r="S710" s="13" t="e">
        <f t="shared" si="199"/>
        <v>#DIV/0!</v>
      </c>
      <c r="T710" s="10" t="e">
        <f t="shared" si="200"/>
        <v>#DIV/0!</v>
      </c>
      <c r="U710" s="10" t="e">
        <f t="shared" si="201"/>
        <v>#DIV/0!</v>
      </c>
    </row>
    <row r="711" spans="1:21" ht="12.75">
      <c r="A711">
        <v>16</v>
      </c>
      <c r="B711" s="6"/>
      <c r="D711" s="6"/>
      <c r="E711" s="8"/>
      <c r="F711" s="6"/>
      <c r="I711" s="6"/>
      <c r="J711" s="8">
        <f t="shared" si="198"/>
        <v>0</v>
      </c>
      <c r="L711" s="6"/>
      <c r="N711" s="6"/>
      <c r="P711" s="6"/>
      <c r="R711" s="6"/>
      <c r="S711" s="13" t="e">
        <f t="shared" si="199"/>
        <v>#DIV/0!</v>
      </c>
      <c r="T711" s="10" t="e">
        <f t="shared" si="200"/>
        <v>#DIV/0!</v>
      </c>
      <c r="U711" s="10" t="e">
        <f t="shared" si="201"/>
        <v>#DIV/0!</v>
      </c>
    </row>
    <row r="712" spans="1:21" ht="12.75">
      <c r="A712">
        <v>17</v>
      </c>
      <c r="B712" s="6"/>
      <c r="D712" s="6"/>
      <c r="E712" s="8"/>
      <c r="F712" s="6"/>
      <c r="I712" s="6"/>
      <c r="J712" s="8">
        <f t="shared" si="198"/>
        <v>0</v>
      </c>
      <c r="L712" s="6"/>
      <c r="N712" s="6"/>
      <c r="P712" s="6"/>
      <c r="R712" s="6"/>
      <c r="S712" s="13" t="e">
        <f t="shared" si="199"/>
        <v>#DIV/0!</v>
      </c>
      <c r="T712" s="10" t="e">
        <f t="shared" si="200"/>
        <v>#DIV/0!</v>
      </c>
      <c r="U712" s="10" t="e">
        <f t="shared" si="201"/>
        <v>#DIV/0!</v>
      </c>
    </row>
    <row r="713" spans="1:21" ht="12.75">
      <c r="A713">
        <v>18</v>
      </c>
      <c r="B713" s="6"/>
      <c r="D713" s="6"/>
      <c r="E713" s="8"/>
      <c r="F713" s="6"/>
      <c r="I713" s="6"/>
      <c r="J713" s="8">
        <f t="shared" si="198"/>
        <v>0</v>
      </c>
      <c r="L713" s="6"/>
      <c r="N713" s="6"/>
      <c r="P713" s="6"/>
      <c r="R713" s="6"/>
      <c r="S713" s="13" t="e">
        <f t="shared" si="199"/>
        <v>#DIV/0!</v>
      </c>
      <c r="T713" s="10" t="e">
        <f t="shared" si="200"/>
        <v>#DIV/0!</v>
      </c>
      <c r="U713" s="10" t="e">
        <f t="shared" si="201"/>
        <v>#DIV/0!</v>
      </c>
    </row>
    <row r="714" spans="1:21" ht="12.75">
      <c r="A714">
        <v>19</v>
      </c>
      <c r="B714" s="6"/>
      <c r="D714" s="6"/>
      <c r="E714" s="8"/>
      <c r="F714" s="6"/>
      <c r="I714" s="6"/>
      <c r="J714" s="8">
        <f t="shared" si="198"/>
        <v>0</v>
      </c>
      <c r="L714" s="6"/>
      <c r="N714" s="6"/>
      <c r="P714" s="6"/>
      <c r="R714" s="6"/>
      <c r="S714" s="13" t="e">
        <f t="shared" si="199"/>
        <v>#DIV/0!</v>
      </c>
      <c r="T714" s="10" t="e">
        <f t="shared" si="200"/>
        <v>#DIV/0!</v>
      </c>
      <c r="U714" s="10" t="e">
        <f t="shared" si="201"/>
        <v>#DIV/0!</v>
      </c>
    </row>
    <row r="715" spans="1:21" ht="12.75">
      <c r="A715">
        <v>20</v>
      </c>
      <c r="B715" s="6"/>
      <c r="D715" s="6"/>
      <c r="E715" s="8"/>
      <c r="F715" s="6"/>
      <c r="I715" s="6"/>
      <c r="J715" s="8">
        <f t="shared" si="198"/>
        <v>0</v>
      </c>
      <c r="L715" s="6"/>
      <c r="N715" s="6"/>
      <c r="P715" s="6"/>
      <c r="R715" s="6"/>
      <c r="S715" s="13" t="e">
        <f t="shared" si="199"/>
        <v>#DIV/0!</v>
      </c>
      <c r="T715" s="10" t="e">
        <f t="shared" si="200"/>
        <v>#DIV/0!</v>
      </c>
      <c r="U715" s="10" t="e">
        <f t="shared" si="201"/>
        <v>#DIV/0!</v>
      </c>
    </row>
    <row r="716" spans="1:21" ht="12.75">
      <c r="A716">
        <v>21</v>
      </c>
      <c r="B716" s="6"/>
      <c r="D716" s="6"/>
      <c r="E716" s="8"/>
      <c r="F716" s="6"/>
      <c r="I716" s="6"/>
      <c r="J716" s="8">
        <f t="shared" si="198"/>
        <v>0</v>
      </c>
      <c r="L716" s="6"/>
      <c r="N716" s="6"/>
      <c r="P716" s="6"/>
      <c r="R716" s="6"/>
      <c r="S716" s="13" t="e">
        <f t="shared" si="199"/>
        <v>#DIV/0!</v>
      </c>
      <c r="T716" s="10" t="e">
        <f t="shared" si="200"/>
        <v>#DIV/0!</v>
      </c>
      <c r="U716" s="10" t="e">
        <f t="shared" si="201"/>
        <v>#DIV/0!</v>
      </c>
    </row>
    <row r="717" spans="1:21" ht="12.75">
      <c r="A717" t="s">
        <v>58</v>
      </c>
      <c r="B717" s="6">
        <v>4</v>
      </c>
      <c r="C717">
        <v>16</v>
      </c>
      <c r="D717" s="6"/>
      <c r="E717" s="8"/>
      <c r="F717" s="6"/>
      <c r="I717" s="6"/>
      <c r="J717" s="8">
        <f t="shared" si="198"/>
        <v>0</v>
      </c>
      <c r="L717" s="6"/>
      <c r="M717">
        <v>1</v>
      </c>
      <c r="N717" s="6">
        <v>8</v>
      </c>
      <c r="P717" s="6"/>
      <c r="R717" s="6"/>
      <c r="S717" s="13">
        <f t="shared" si="199"/>
        <v>0</v>
      </c>
      <c r="T717" s="10">
        <f t="shared" si="200"/>
        <v>0.058823529411764705</v>
      </c>
      <c r="U717" s="10">
        <f t="shared" si="201"/>
        <v>0</v>
      </c>
    </row>
    <row r="718" spans="1:21" ht="12.75">
      <c r="A718" t="s">
        <v>62</v>
      </c>
      <c r="B718" s="6">
        <v>1</v>
      </c>
      <c r="C718">
        <v>4</v>
      </c>
      <c r="D718" s="6">
        <v>1</v>
      </c>
      <c r="E718" s="8">
        <v>2</v>
      </c>
      <c r="F718" s="6">
        <v>2</v>
      </c>
      <c r="H718" s="21">
        <v>1</v>
      </c>
      <c r="I718" s="6">
        <v>1</v>
      </c>
      <c r="J718" s="8">
        <f t="shared" si="198"/>
        <v>7</v>
      </c>
      <c r="L718" s="6"/>
      <c r="N718" s="6"/>
      <c r="P718" s="6"/>
      <c r="R718" s="6"/>
      <c r="S718" s="13">
        <f t="shared" si="199"/>
        <v>0.5</v>
      </c>
      <c r="T718" s="10">
        <f t="shared" si="200"/>
        <v>0.5</v>
      </c>
      <c r="U718" s="10">
        <f t="shared" si="201"/>
        <v>1.75</v>
      </c>
    </row>
    <row r="719" spans="1:21" ht="12.75">
      <c r="A719" t="s">
        <v>46</v>
      </c>
      <c r="B719" s="6">
        <v>5</v>
      </c>
      <c r="C719">
        <v>23</v>
      </c>
      <c r="D719" s="6">
        <v>1</v>
      </c>
      <c r="E719" s="8">
        <v>5</v>
      </c>
      <c r="F719" s="6">
        <v>2</v>
      </c>
      <c r="G719" s="1">
        <v>1</v>
      </c>
      <c r="H719" s="21">
        <v>1</v>
      </c>
      <c r="I719" s="6"/>
      <c r="J719" s="8">
        <f t="shared" si="198"/>
        <v>8</v>
      </c>
      <c r="L719" s="6"/>
      <c r="M719">
        <v>1</v>
      </c>
      <c r="N719" s="6">
        <v>3</v>
      </c>
      <c r="P719" s="6"/>
      <c r="R719" s="6"/>
      <c r="S719" s="13">
        <f t="shared" si="199"/>
        <v>0.21739130434782608</v>
      </c>
      <c r="T719" s="10">
        <f t="shared" si="200"/>
        <v>0.25</v>
      </c>
      <c r="U719" s="10">
        <f t="shared" si="201"/>
        <v>0.34782608695652173</v>
      </c>
    </row>
    <row r="720" spans="1:21" ht="12.75">
      <c r="A720" t="s">
        <v>43</v>
      </c>
      <c r="B720" s="6">
        <v>5</v>
      </c>
      <c r="C720">
        <v>20</v>
      </c>
      <c r="D720" s="6">
        <v>2</v>
      </c>
      <c r="E720" s="8">
        <v>5</v>
      </c>
      <c r="F720" s="6">
        <v>1</v>
      </c>
      <c r="G720" s="1">
        <v>1</v>
      </c>
      <c r="H720" s="21">
        <v>1</v>
      </c>
      <c r="I720" s="6"/>
      <c r="J720" s="8">
        <f t="shared" si="198"/>
        <v>8</v>
      </c>
      <c r="L720" s="6"/>
      <c r="M720">
        <v>2</v>
      </c>
      <c r="N720" s="6">
        <v>2</v>
      </c>
      <c r="O720">
        <v>2</v>
      </c>
      <c r="P720" s="6"/>
      <c r="R720" s="6"/>
      <c r="S720" s="13">
        <f t="shared" si="199"/>
        <v>0.25</v>
      </c>
      <c r="T720" s="10">
        <f t="shared" si="200"/>
        <v>0.3181818181818182</v>
      </c>
      <c r="U720" s="10">
        <f t="shared" si="201"/>
        <v>0.4</v>
      </c>
    </row>
    <row r="721" spans="1:21" ht="12.75">
      <c r="A721" t="s">
        <v>45</v>
      </c>
      <c r="B721" s="6">
        <v>5</v>
      </c>
      <c r="C721">
        <v>21</v>
      </c>
      <c r="D721" s="6">
        <v>5</v>
      </c>
      <c r="E721" s="8">
        <v>5</v>
      </c>
      <c r="F721" s="6">
        <v>3</v>
      </c>
      <c r="I721" s="6">
        <v>1</v>
      </c>
      <c r="J721" s="8">
        <f t="shared" si="198"/>
        <v>8</v>
      </c>
      <c r="L721" s="6"/>
      <c r="M721">
        <v>2</v>
      </c>
      <c r="N721" s="6">
        <v>7</v>
      </c>
      <c r="P721" s="6"/>
      <c r="R721" s="6"/>
      <c r="S721" s="13">
        <f t="shared" si="199"/>
        <v>0.23809523809523808</v>
      </c>
      <c r="T721" s="10">
        <f t="shared" si="200"/>
        <v>0.30434782608695654</v>
      </c>
      <c r="U721" s="10">
        <f t="shared" si="201"/>
        <v>0.38095238095238093</v>
      </c>
    </row>
    <row r="722" spans="1:21" ht="12.75">
      <c r="A722" t="s">
        <v>48</v>
      </c>
      <c r="B722" s="6">
        <v>5</v>
      </c>
      <c r="C722">
        <v>25</v>
      </c>
      <c r="D722" s="6">
        <v>4</v>
      </c>
      <c r="E722" s="8">
        <v>4</v>
      </c>
      <c r="F722" s="6">
        <v>4</v>
      </c>
      <c r="G722" s="1">
        <v>1</v>
      </c>
      <c r="I722" s="6">
        <v>1</v>
      </c>
      <c r="J722" s="8">
        <f t="shared" si="198"/>
        <v>8</v>
      </c>
      <c r="L722" s="6"/>
      <c r="M722">
        <v>1</v>
      </c>
      <c r="N722" s="6">
        <v>3</v>
      </c>
      <c r="O722">
        <v>1</v>
      </c>
      <c r="P722" s="6"/>
      <c r="Q722" s="21">
        <v>1</v>
      </c>
      <c r="R722" s="6"/>
      <c r="S722" s="13">
        <f t="shared" si="199"/>
        <v>0.16</v>
      </c>
      <c r="T722" s="10">
        <f t="shared" si="200"/>
        <v>0.18518518518518517</v>
      </c>
      <c r="U722" s="10">
        <f t="shared" si="201"/>
        <v>0.32</v>
      </c>
    </row>
    <row r="723" spans="1:21" ht="12.75">
      <c r="A723">
        <v>28</v>
      </c>
      <c r="B723" s="6"/>
      <c r="D723" s="6"/>
      <c r="E723" s="8"/>
      <c r="F723" s="6"/>
      <c r="I723" s="6"/>
      <c r="J723" s="8">
        <f t="shared" si="198"/>
        <v>0</v>
      </c>
      <c r="L723" s="6"/>
      <c r="N723" s="6"/>
      <c r="P723" s="6"/>
      <c r="R723" s="6"/>
      <c r="S723" s="13" t="e">
        <f t="shared" si="199"/>
        <v>#DIV/0!</v>
      </c>
      <c r="T723" s="10" t="e">
        <f t="shared" si="200"/>
        <v>#DIV/0!</v>
      </c>
      <c r="U723" s="10" t="e">
        <f t="shared" si="201"/>
        <v>#DIV/0!</v>
      </c>
    </row>
    <row r="724" spans="1:21" ht="12.75">
      <c r="A724">
        <v>29</v>
      </c>
      <c r="B724" s="6"/>
      <c r="D724" s="6"/>
      <c r="E724" s="8"/>
      <c r="F724" s="6"/>
      <c r="I724" s="6"/>
      <c r="J724" s="8">
        <f t="shared" si="198"/>
        <v>0</v>
      </c>
      <c r="L724" s="6"/>
      <c r="N724" s="6"/>
      <c r="P724" s="6"/>
      <c r="R724" s="6"/>
      <c r="S724" s="13" t="e">
        <f t="shared" si="199"/>
        <v>#DIV/0!</v>
      </c>
      <c r="T724" s="10" t="e">
        <f t="shared" si="200"/>
        <v>#DIV/0!</v>
      </c>
      <c r="U724" s="10" t="e">
        <f t="shared" si="201"/>
        <v>#DIV/0!</v>
      </c>
    </row>
    <row r="725" spans="1:21" ht="12.75">
      <c r="A725" s="2">
        <v>30</v>
      </c>
      <c r="B725" s="3"/>
      <c r="C725" s="2"/>
      <c r="D725" s="3"/>
      <c r="E725" s="4"/>
      <c r="F725" s="3"/>
      <c r="G725" s="5"/>
      <c r="H725" s="2"/>
      <c r="I725" s="3"/>
      <c r="J725" s="4">
        <f t="shared" si="198"/>
        <v>0</v>
      </c>
      <c r="K725" s="2"/>
      <c r="L725" s="3"/>
      <c r="M725" s="2"/>
      <c r="N725" s="3"/>
      <c r="O725" s="2"/>
      <c r="P725" s="3"/>
      <c r="Q725" s="2"/>
      <c r="R725" s="3"/>
      <c r="S725" s="16" t="e">
        <f t="shared" si="199"/>
        <v>#DIV/0!</v>
      </c>
      <c r="T725" s="10" t="e">
        <f t="shared" si="200"/>
        <v>#DIV/0!</v>
      </c>
      <c r="U725" s="17" t="e">
        <f t="shared" si="201"/>
        <v>#DIV/0!</v>
      </c>
    </row>
    <row r="726" spans="2:21" ht="12.75">
      <c r="B726" s="6">
        <f aca="true" t="shared" si="202" ref="B726:I726">SUM(B696:B725)</f>
        <v>25</v>
      </c>
      <c r="C726">
        <f t="shared" si="202"/>
        <v>109</v>
      </c>
      <c r="D726" s="6">
        <f t="shared" si="202"/>
        <v>13</v>
      </c>
      <c r="E726" s="8">
        <f t="shared" si="202"/>
        <v>21</v>
      </c>
      <c r="F726" s="6">
        <f t="shared" si="202"/>
        <v>12</v>
      </c>
      <c r="G726" s="1">
        <f t="shared" si="202"/>
        <v>3</v>
      </c>
      <c r="H726">
        <f t="shared" si="202"/>
        <v>3</v>
      </c>
      <c r="I726" s="6">
        <f t="shared" si="202"/>
        <v>3</v>
      </c>
      <c r="J726" s="8">
        <f t="shared" si="198"/>
        <v>39</v>
      </c>
      <c r="K726">
        <f aca="true" t="shared" si="203" ref="K726:R726">SUM(K696:K725)</f>
        <v>0</v>
      </c>
      <c r="L726" s="6">
        <f t="shared" si="203"/>
        <v>0</v>
      </c>
      <c r="M726">
        <f t="shared" si="203"/>
        <v>7</v>
      </c>
      <c r="N726" s="6">
        <f t="shared" si="203"/>
        <v>23</v>
      </c>
      <c r="O726">
        <f t="shared" si="203"/>
        <v>3</v>
      </c>
      <c r="P726" s="6">
        <f t="shared" si="203"/>
        <v>0</v>
      </c>
      <c r="Q726">
        <f t="shared" si="203"/>
        <v>1</v>
      </c>
      <c r="R726" s="6">
        <f t="shared" si="203"/>
        <v>0</v>
      </c>
      <c r="S726" s="13">
        <f t="shared" si="199"/>
        <v>0.1926605504587156</v>
      </c>
      <c r="T726" s="10">
        <f t="shared" si="200"/>
        <v>0.23931623931623933</v>
      </c>
      <c r="U726" s="10">
        <f t="shared" si="201"/>
        <v>0.3577981651376147</v>
      </c>
    </row>
    <row r="727" spans="1:21" ht="12.75">
      <c r="A727" t="s">
        <v>60</v>
      </c>
      <c r="S727" s="18"/>
      <c r="T727" s="10"/>
      <c r="U727" s="18"/>
    </row>
    <row r="728" spans="1:21" ht="12.75">
      <c r="A728" s="2" t="s">
        <v>0</v>
      </c>
      <c r="B728" s="3" t="s">
        <v>2</v>
      </c>
      <c r="C728" s="2" t="s">
        <v>3</v>
      </c>
      <c r="D728" s="3" t="s">
        <v>4</v>
      </c>
      <c r="E728" s="4" t="s">
        <v>5</v>
      </c>
      <c r="F728" s="3" t="s">
        <v>6</v>
      </c>
      <c r="G728" s="5" t="s">
        <v>7</v>
      </c>
      <c r="H728" s="2" t="s">
        <v>1</v>
      </c>
      <c r="I728" s="3" t="s">
        <v>8</v>
      </c>
      <c r="J728" s="4" t="s">
        <v>9</v>
      </c>
      <c r="K728" s="2" t="s">
        <v>10</v>
      </c>
      <c r="L728" s="3" t="s">
        <v>11</v>
      </c>
      <c r="M728" s="2" t="s">
        <v>12</v>
      </c>
      <c r="N728" s="3" t="s">
        <v>13</v>
      </c>
      <c r="O728" s="2" t="s">
        <v>14</v>
      </c>
      <c r="P728" s="3" t="s">
        <v>15</v>
      </c>
      <c r="Q728" s="2" t="s">
        <v>16</v>
      </c>
      <c r="R728" s="3" t="s">
        <v>17</v>
      </c>
      <c r="S728" s="16" t="s">
        <v>18</v>
      </c>
      <c r="T728" s="10" t="s">
        <v>19</v>
      </c>
      <c r="U728" s="17" t="s">
        <v>20</v>
      </c>
    </row>
    <row r="729" spans="1:21" ht="12.75">
      <c r="A729">
        <v>1</v>
      </c>
      <c r="B729" s="6"/>
      <c r="D729" s="7"/>
      <c r="E729" s="8"/>
      <c r="F729" s="6"/>
      <c r="I729" s="6"/>
      <c r="J729" s="8">
        <f aca="true" t="shared" si="204" ref="J729:J759">+E729+G729+2*H729+3*I729</f>
        <v>0</v>
      </c>
      <c r="L729" s="6"/>
      <c r="N729" s="6"/>
      <c r="P729" s="6"/>
      <c r="R729" s="6"/>
      <c r="S729" s="9" t="e">
        <f aca="true" t="shared" si="205" ref="S729:S759">+E729/C729</f>
        <v>#DIV/0!</v>
      </c>
      <c r="T729" s="10" t="e">
        <f aca="true" t="shared" si="206" ref="T729:T759">+(E729+M729)/(C729+M729+Q729)</f>
        <v>#DIV/0!</v>
      </c>
      <c r="U729" s="10" t="e">
        <f aca="true" t="shared" si="207" ref="U729:U759">+J729/C729</f>
        <v>#DIV/0!</v>
      </c>
    </row>
    <row r="730" spans="1:21" ht="12.75">
      <c r="A730">
        <v>2</v>
      </c>
      <c r="B730" s="6"/>
      <c r="D730" s="6"/>
      <c r="E730" s="8"/>
      <c r="F730" s="6"/>
      <c r="I730" s="6"/>
      <c r="J730" s="8">
        <f t="shared" si="204"/>
        <v>0</v>
      </c>
      <c r="L730" s="6"/>
      <c r="N730" s="6"/>
      <c r="P730" s="6"/>
      <c r="R730" s="6"/>
      <c r="S730" s="13" t="e">
        <f t="shared" si="205"/>
        <v>#DIV/0!</v>
      </c>
      <c r="T730" s="10" t="e">
        <f t="shared" si="206"/>
        <v>#DIV/0!</v>
      </c>
      <c r="U730" s="10" t="e">
        <f t="shared" si="207"/>
        <v>#DIV/0!</v>
      </c>
    </row>
    <row r="731" spans="1:21" ht="12.75">
      <c r="A731">
        <v>3</v>
      </c>
      <c r="B731" s="6"/>
      <c r="D731" s="6"/>
      <c r="E731" s="8"/>
      <c r="F731" s="6"/>
      <c r="I731" s="6"/>
      <c r="J731" s="8">
        <f t="shared" si="204"/>
        <v>0</v>
      </c>
      <c r="L731" s="6"/>
      <c r="N731" s="6"/>
      <c r="P731" s="6"/>
      <c r="R731" s="6"/>
      <c r="S731" s="13" t="e">
        <f t="shared" si="205"/>
        <v>#DIV/0!</v>
      </c>
      <c r="T731" s="10" t="e">
        <f t="shared" si="206"/>
        <v>#DIV/0!</v>
      </c>
      <c r="U731" s="10" t="e">
        <f t="shared" si="207"/>
        <v>#DIV/0!</v>
      </c>
    </row>
    <row r="732" spans="1:21" ht="12.75">
      <c r="A732">
        <v>4</v>
      </c>
      <c r="B732" s="6"/>
      <c r="D732" s="6"/>
      <c r="E732" s="8"/>
      <c r="F732" s="6"/>
      <c r="I732" s="6"/>
      <c r="J732" s="8">
        <f t="shared" si="204"/>
        <v>0</v>
      </c>
      <c r="L732" s="6"/>
      <c r="N732" s="6"/>
      <c r="P732" s="6"/>
      <c r="R732" s="6"/>
      <c r="S732" s="13" t="e">
        <f t="shared" si="205"/>
        <v>#DIV/0!</v>
      </c>
      <c r="T732" s="10" t="e">
        <f t="shared" si="206"/>
        <v>#DIV/0!</v>
      </c>
      <c r="U732" s="10" t="e">
        <f t="shared" si="207"/>
        <v>#DIV/0!</v>
      </c>
    </row>
    <row r="733" spans="1:21" ht="12.75">
      <c r="A733">
        <v>5</v>
      </c>
      <c r="B733" s="6"/>
      <c r="D733" s="6"/>
      <c r="E733" s="8"/>
      <c r="F733" s="6"/>
      <c r="I733" s="6"/>
      <c r="J733" s="8">
        <f t="shared" si="204"/>
        <v>0</v>
      </c>
      <c r="L733" s="6"/>
      <c r="N733" s="6"/>
      <c r="P733" s="6"/>
      <c r="R733" s="6"/>
      <c r="S733" s="13" t="e">
        <f t="shared" si="205"/>
        <v>#DIV/0!</v>
      </c>
      <c r="T733" s="10" t="e">
        <f t="shared" si="206"/>
        <v>#DIV/0!</v>
      </c>
      <c r="U733" s="10" t="e">
        <f t="shared" si="207"/>
        <v>#DIV/0!</v>
      </c>
    </row>
    <row r="734" spans="1:21" ht="12.75">
      <c r="A734">
        <v>6</v>
      </c>
      <c r="B734" s="6"/>
      <c r="D734" s="6"/>
      <c r="E734" s="8"/>
      <c r="F734" s="6"/>
      <c r="I734" s="6"/>
      <c r="J734" s="8">
        <f t="shared" si="204"/>
        <v>0</v>
      </c>
      <c r="L734" s="6"/>
      <c r="N734" s="6"/>
      <c r="P734" s="6"/>
      <c r="R734" s="6"/>
      <c r="S734" s="13" t="e">
        <f t="shared" si="205"/>
        <v>#DIV/0!</v>
      </c>
      <c r="T734" s="10" t="e">
        <f t="shared" si="206"/>
        <v>#DIV/0!</v>
      </c>
      <c r="U734" s="10" t="e">
        <f t="shared" si="207"/>
        <v>#DIV/0!</v>
      </c>
    </row>
    <row r="735" spans="1:21" ht="12.75">
      <c r="A735">
        <v>7</v>
      </c>
      <c r="B735" s="6"/>
      <c r="D735" s="6"/>
      <c r="E735" s="8"/>
      <c r="F735" s="6"/>
      <c r="I735" s="6"/>
      <c r="J735" s="8">
        <f t="shared" si="204"/>
        <v>0</v>
      </c>
      <c r="L735" s="6"/>
      <c r="N735" s="6"/>
      <c r="P735" s="6"/>
      <c r="R735" s="6"/>
      <c r="S735" s="13" t="e">
        <f t="shared" si="205"/>
        <v>#DIV/0!</v>
      </c>
      <c r="T735" s="10" t="e">
        <f t="shared" si="206"/>
        <v>#DIV/0!</v>
      </c>
      <c r="U735" s="10" t="e">
        <f t="shared" si="207"/>
        <v>#DIV/0!</v>
      </c>
    </row>
    <row r="736" spans="1:21" ht="12.75">
      <c r="A736">
        <v>8</v>
      </c>
      <c r="B736" s="6"/>
      <c r="D736" s="6"/>
      <c r="E736" s="8"/>
      <c r="F736" s="6"/>
      <c r="I736" s="6"/>
      <c r="J736" s="8">
        <f t="shared" si="204"/>
        <v>0</v>
      </c>
      <c r="L736" s="6"/>
      <c r="N736" s="6"/>
      <c r="P736" s="6"/>
      <c r="R736" s="6"/>
      <c r="S736" s="13" t="e">
        <f t="shared" si="205"/>
        <v>#DIV/0!</v>
      </c>
      <c r="T736" s="10" t="e">
        <f t="shared" si="206"/>
        <v>#DIV/0!</v>
      </c>
      <c r="U736" s="10" t="e">
        <f t="shared" si="207"/>
        <v>#DIV/0!</v>
      </c>
    </row>
    <row r="737" spans="1:21" ht="12.75">
      <c r="A737">
        <v>9</v>
      </c>
      <c r="B737" s="6"/>
      <c r="D737" s="6"/>
      <c r="E737" s="8"/>
      <c r="F737" s="6"/>
      <c r="I737" s="6"/>
      <c r="J737" s="8">
        <f t="shared" si="204"/>
        <v>0</v>
      </c>
      <c r="L737" s="6"/>
      <c r="N737" s="6"/>
      <c r="P737" s="6"/>
      <c r="R737" s="6"/>
      <c r="S737" s="13" t="e">
        <f t="shared" si="205"/>
        <v>#DIV/0!</v>
      </c>
      <c r="T737" s="10" t="e">
        <f t="shared" si="206"/>
        <v>#DIV/0!</v>
      </c>
      <c r="U737" s="10" t="e">
        <f t="shared" si="207"/>
        <v>#DIV/0!</v>
      </c>
    </row>
    <row r="738" spans="1:21" ht="12.75">
      <c r="A738">
        <v>10</v>
      </c>
      <c r="B738" s="6"/>
      <c r="D738" s="6"/>
      <c r="E738" s="8"/>
      <c r="F738" s="6"/>
      <c r="I738" s="6"/>
      <c r="J738" s="8">
        <f t="shared" si="204"/>
        <v>0</v>
      </c>
      <c r="L738" s="6"/>
      <c r="N738" s="6"/>
      <c r="P738" s="6"/>
      <c r="R738" s="6"/>
      <c r="S738" s="13" t="e">
        <f t="shared" si="205"/>
        <v>#DIV/0!</v>
      </c>
      <c r="T738" s="10" t="e">
        <f t="shared" si="206"/>
        <v>#DIV/0!</v>
      </c>
      <c r="U738" s="10" t="e">
        <f t="shared" si="207"/>
        <v>#DIV/0!</v>
      </c>
    </row>
    <row r="739" spans="1:21" ht="12.75">
      <c r="A739">
        <v>11</v>
      </c>
      <c r="B739" s="6"/>
      <c r="D739" s="6"/>
      <c r="E739" s="8"/>
      <c r="F739" s="6"/>
      <c r="I739" s="6"/>
      <c r="J739" s="8">
        <f t="shared" si="204"/>
        <v>0</v>
      </c>
      <c r="L739" s="6"/>
      <c r="N739" s="6"/>
      <c r="P739" s="6"/>
      <c r="R739" s="6"/>
      <c r="S739" s="13" t="e">
        <f t="shared" si="205"/>
        <v>#DIV/0!</v>
      </c>
      <c r="T739" s="10" t="e">
        <f t="shared" si="206"/>
        <v>#DIV/0!</v>
      </c>
      <c r="U739" s="10" t="e">
        <f t="shared" si="207"/>
        <v>#DIV/0!</v>
      </c>
    </row>
    <row r="740" spans="1:21" ht="12.75">
      <c r="A740">
        <v>12</v>
      </c>
      <c r="B740" s="6"/>
      <c r="D740" s="6"/>
      <c r="E740" s="8"/>
      <c r="F740" s="6"/>
      <c r="I740" s="6"/>
      <c r="J740" s="8">
        <f t="shared" si="204"/>
        <v>0</v>
      </c>
      <c r="L740" s="6"/>
      <c r="N740" s="6"/>
      <c r="P740" s="6"/>
      <c r="R740" s="6"/>
      <c r="S740" s="13" t="e">
        <f t="shared" si="205"/>
        <v>#DIV/0!</v>
      </c>
      <c r="T740" s="10" t="e">
        <f t="shared" si="206"/>
        <v>#DIV/0!</v>
      </c>
      <c r="U740" s="10" t="e">
        <f t="shared" si="207"/>
        <v>#DIV/0!</v>
      </c>
    </row>
    <row r="741" spans="1:21" ht="12.75">
      <c r="A741">
        <v>13</v>
      </c>
      <c r="B741" s="6"/>
      <c r="D741" s="6"/>
      <c r="E741" s="8"/>
      <c r="F741" s="6"/>
      <c r="I741" s="6"/>
      <c r="J741" s="8">
        <f t="shared" si="204"/>
        <v>0</v>
      </c>
      <c r="L741" s="6"/>
      <c r="N741" s="6"/>
      <c r="P741" s="6"/>
      <c r="R741" s="6"/>
      <c r="S741" s="13" t="e">
        <f t="shared" si="205"/>
        <v>#DIV/0!</v>
      </c>
      <c r="T741" s="10" t="e">
        <f t="shared" si="206"/>
        <v>#DIV/0!</v>
      </c>
      <c r="U741" s="10" t="e">
        <f t="shared" si="207"/>
        <v>#DIV/0!</v>
      </c>
    </row>
    <row r="742" spans="1:21" ht="12.75">
      <c r="A742">
        <v>14</v>
      </c>
      <c r="B742" s="6"/>
      <c r="D742" s="6"/>
      <c r="E742" s="8"/>
      <c r="F742" s="6"/>
      <c r="I742" s="6"/>
      <c r="J742" s="8">
        <f t="shared" si="204"/>
        <v>0</v>
      </c>
      <c r="L742" s="6"/>
      <c r="N742" s="6"/>
      <c r="P742" s="6"/>
      <c r="R742" s="6"/>
      <c r="S742" s="13" t="e">
        <f t="shared" si="205"/>
        <v>#DIV/0!</v>
      </c>
      <c r="T742" s="10" t="e">
        <f t="shared" si="206"/>
        <v>#DIV/0!</v>
      </c>
      <c r="U742" s="10" t="e">
        <f t="shared" si="207"/>
        <v>#DIV/0!</v>
      </c>
    </row>
    <row r="743" spans="1:21" ht="12.75">
      <c r="A743">
        <v>15</v>
      </c>
      <c r="B743" s="6"/>
      <c r="D743" s="6"/>
      <c r="E743" s="8"/>
      <c r="F743" s="6"/>
      <c r="I743" s="6"/>
      <c r="J743" s="8">
        <f t="shared" si="204"/>
        <v>0</v>
      </c>
      <c r="L743" s="6"/>
      <c r="N743" s="6"/>
      <c r="P743" s="6"/>
      <c r="R743" s="6"/>
      <c r="S743" s="13" t="e">
        <f t="shared" si="205"/>
        <v>#DIV/0!</v>
      </c>
      <c r="T743" s="10" t="e">
        <f t="shared" si="206"/>
        <v>#DIV/0!</v>
      </c>
      <c r="U743" s="10" t="e">
        <f t="shared" si="207"/>
        <v>#DIV/0!</v>
      </c>
    </row>
    <row r="744" spans="1:21" ht="12.75">
      <c r="A744">
        <v>16</v>
      </c>
      <c r="B744" s="6"/>
      <c r="D744" s="6"/>
      <c r="E744" s="8"/>
      <c r="F744" s="6"/>
      <c r="I744" s="6"/>
      <c r="J744" s="8">
        <f t="shared" si="204"/>
        <v>0</v>
      </c>
      <c r="L744" s="6"/>
      <c r="N744" s="6"/>
      <c r="P744" s="6"/>
      <c r="R744" s="6"/>
      <c r="S744" s="13" t="e">
        <f t="shared" si="205"/>
        <v>#DIV/0!</v>
      </c>
      <c r="T744" s="10" t="e">
        <f t="shared" si="206"/>
        <v>#DIV/0!</v>
      </c>
      <c r="U744" s="10" t="e">
        <f t="shared" si="207"/>
        <v>#DIV/0!</v>
      </c>
    </row>
    <row r="745" spans="1:21" ht="12.75">
      <c r="A745">
        <v>17</v>
      </c>
      <c r="B745" s="6"/>
      <c r="D745" s="6"/>
      <c r="E745" s="8"/>
      <c r="F745" s="6"/>
      <c r="I745" s="6"/>
      <c r="J745" s="8">
        <f t="shared" si="204"/>
        <v>0</v>
      </c>
      <c r="L745" s="6"/>
      <c r="N745" s="6"/>
      <c r="P745" s="6"/>
      <c r="R745" s="6"/>
      <c r="S745" s="13" t="e">
        <f t="shared" si="205"/>
        <v>#DIV/0!</v>
      </c>
      <c r="T745" s="10" t="e">
        <f t="shared" si="206"/>
        <v>#DIV/0!</v>
      </c>
      <c r="U745" s="10" t="e">
        <f t="shared" si="207"/>
        <v>#DIV/0!</v>
      </c>
    </row>
    <row r="746" spans="1:21" ht="12.75">
      <c r="A746">
        <v>18</v>
      </c>
      <c r="B746" s="6"/>
      <c r="D746" s="6"/>
      <c r="E746" s="8"/>
      <c r="F746" s="6"/>
      <c r="I746" s="6"/>
      <c r="J746" s="8">
        <f t="shared" si="204"/>
        <v>0</v>
      </c>
      <c r="L746" s="6"/>
      <c r="N746" s="6"/>
      <c r="P746" s="6"/>
      <c r="R746" s="6"/>
      <c r="S746" s="13" t="e">
        <f t="shared" si="205"/>
        <v>#DIV/0!</v>
      </c>
      <c r="T746" s="10" t="e">
        <f t="shared" si="206"/>
        <v>#DIV/0!</v>
      </c>
      <c r="U746" s="10" t="e">
        <f t="shared" si="207"/>
        <v>#DIV/0!</v>
      </c>
    </row>
    <row r="747" spans="1:21" ht="12.75">
      <c r="A747">
        <v>19</v>
      </c>
      <c r="B747" s="6"/>
      <c r="D747" s="6"/>
      <c r="E747" s="8"/>
      <c r="F747" s="6"/>
      <c r="I747" s="6"/>
      <c r="J747" s="8">
        <f t="shared" si="204"/>
        <v>0</v>
      </c>
      <c r="L747" s="6"/>
      <c r="N747" s="6"/>
      <c r="P747" s="6"/>
      <c r="R747" s="6"/>
      <c r="S747" s="13" t="e">
        <f t="shared" si="205"/>
        <v>#DIV/0!</v>
      </c>
      <c r="T747" s="10" t="e">
        <f t="shared" si="206"/>
        <v>#DIV/0!</v>
      </c>
      <c r="U747" s="10" t="e">
        <f t="shared" si="207"/>
        <v>#DIV/0!</v>
      </c>
    </row>
    <row r="748" spans="1:21" ht="12.75">
      <c r="A748">
        <v>20</v>
      </c>
      <c r="B748" s="6"/>
      <c r="D748" s="6"/>
      <c r="E748" s="8"/>
      <c r="F748" s="6"/>
      <c r="I748" s="6"/>
      <c r="J748" s="8">
        <f t="shared" si="204"/>
        <v>0</v>
      </c>
      <c r="L748" s="6"/>
      <c r="N748" s="6"/>
      <c r="P748" s="6"/>
      <c r="R748" s="6"/>
      <c r="S748" s="13" t="e">
        <f t="shared" si="205"/>
        <v>#DIV/0!</v>
      </c>
      <c r="T748" s="10" t="e">
        <f t="shared" si="206"/>
        <v>#DIV/0!</v>
      </c>
      <c r="U748" s="10" t="e">
        <f t="shared" si="207"/>
        <v>#DIV/0!</v>
      </c>
    </row>
    <row r="749" spans="1:21" ht="12.75">
      <c r="A749">
        <v>21</v>
      </c>
      <c r="B749" s="6"/>
      <c r="D749" s="6"/>
      <c r="E749" s="8"/>
      <c r="F749" s="6"/>
      <c r="I749" s="6"/>
      <c r="J749" s="8">
        <f t="shared" si="204"/>
        <v>0</v>
      </c>
      <c r="L749" s="6"/>
      <c r="N749" s="6"/>
      <c r="P749" s="6"/>
      <c r="R749" s="6"/>
      <c r="S749" s="13" t="e">
        <f t="shared" si="205"/>
        <v>#DIV/0!</v>
      </c>
      <c r="T749" s="10" t="e">
        <f t="shared" si="206"/>
        <v>#DIV/0!</v>
      </c>
      <c r="U749" s="10" t="e">
        <f t="shared" si="207"/>
        <v>#DIV/0!</v>
      </c>
    </row>
    <row r="750" spans="1:21" ht="12.75">
      <c r="A750" t="s">
        <v>58</v>
      </c>
      <c r="B750" s="6">
        <v>4</v>
      </c>
      <c r="C750">
        <v>15</v>
      </c>
      <c r="D750" s="6"/>
      <c r="E750" s="8">
        <v>2</v>
      </c>
      <c r="F750" s="6">
        <v>1</v>
      </c>
      <c r="I750" s="6"/>
      <c r="J750" s="8">
        <f t="shared" si="204"/>
        <v>2</v>
      </c>
      <c r="L750" s="6"/>
      <c r="N750" s="6">
        <v>3</v>
      </c>
      <c r="P750" s="6"/>
      <c r="R750" s="6"/>
      <c r="S750" s="13">
        <f t="shared" si="205"/>
        <v>0.13333333333333333</v>
      </c>
      <c r="T750" s="10">
        <f t="shared" si="206"/>
        <v>0.13333333333333333</v>
      </c>
      <c r="U750" s="10">
        <f t="shared" si="207"/>
        <v>0.13333333333333333</v>
      </c>
    </row>
    <row r="751" spans="1:21" ht="12.75">
      <c r="A751" t="s">
        <v>62</v>
      </c>
      <c r="B751" s="6">
        <v>4</v>
      </c>
      <c r="C751">
        <v>17</v>
      </c>
      <c r="D751" s="6">
        <v>4</v>
      </c>
      <c r="E751" s="8">
        <v>7</v>
      </c>
      <c r="F751" s="6">
        <v>6</v>
      </c>
      <c r="G751" s="1">
        <v>2</v>
      </c>
      <c r="I751" s="6">
        <v>3</v>
      </c>
      <c r="J751" s="8">
        <f t="shared" si="204"/>
        <v>18</v>
      </c>
      <c r="L751" s="6"/>
      <c r="M751">
        <v>1</v>
      </c>
      <c r="N751" s="6">
        <v>4</v>
      </c>
      <c r="P751" s="6"/>
      <c r="R751" s="6"/>
      <c r="S751" s="13">
        <f t="shared" si="205"/>
        <v>0.4117647058823529</v>
      </c>
      <c r="T751" s="10">
        <f t="shared" si="206"/>
        <v>0.4444444444444444</v>
      </c>
      <c r="U751" s="10">
        <f t="shared" si="207"/>
        <v>1.0588235294117647</v>
      </c>
    </row>
    <row r="752" spans="1:21" ht="12.75">
      <c r="A752" t="s">
        <v>46</v>
      </c>
      <c r="B752" s="6">
        <v>3</v>
      </c>
      <c r="C752">
        <v>8</v>
      </c>
      <c r="D752" s="6">
        <v>0</v>
      </c>
      <c r="E752" s="8">
        <v>3</v>
      </c>
      <c r="F752" s="6">
        <v>2</v>
      </c>
      <c r="I752" s="6"/>
      <c r="J752" s="8">
        <f t="shared" si="204"/>
        <v>3</v>
      </c>
      <c r="L752" s="6"/>
      <c r="N752" s="6">
        <v>1</v>
      </c>
      <c r="P752" s="6"/>
      <c r="Q752">
        <v>1</v>
      </c>
      <c r="R752" s="6"/>
      <c r="S752" s="13">
        <f t="shared" si="205"/>
        <v>0.375</v>
      </c>
      <c r="T752" s="10">
        <f t="shared" si="206"/>
        <v>0.3333333333333333</v>
      </c>
      <c r="U752" s="10">
        <f t="shared" si="207"/>
        <v>0.375</v>
      </c>
    </row>
    <row r="753" spans="1:21" ht="12.75">
      <c r="A753" t="s">
        <v>43</v>
      </c>
      <c r="B753" s="6">
        <v>4</v>
      </c>
      <c r="C753">
        <v>12</v>
      </c>
      <c r="D753" s="6">
        <v>2</v>
      </c>
      <c r="E753" s="8">
        <v>5</v>
      </c>
      <c r="F753" s="6">
        <v>3</v>
      </c>
      <c r="G753" s="1">
        <v>2</v>
      </c>
      <c r="I753" s="6"/>
      <c r="J753" s="8">
        <f t="shared" si="204"/>
        <v>7</v>
      </c>
      <c r="L753" s="6"/>
      <c r="M753">
        <v>1</v>
      </c>
      <c r="N753" s="6"/>
      <c r="P753" s="6"/>
      <c r="Q753">
        <v>1</v>
      </c>
      <c r="R753" s="6"/>
      <c r="S753" s="13">
        <f t="shared" si="205"/>
        <v>0.4166666666666667</v>
      </c>
      <c r="T753" s="10">
        <f t="shared" si="206"/>
        <v>0.42857142857142855</v>
      </c>
      <c r="U753" s="10">
        <f t="shared" si="207"/>
        <v>0.5833333333333334</v>
      </c>
    </row>
    <row r="754" spans="1:21" ht="12.75">
      <c r="A754" t="s">
        <v>45</v>
      </c>
      <c r="B754" s="6">
        <v>3</v>
      </c>
      <c r="C754">
        <v>11</v>
      </c>
      <c r="D754" s="6">
        <v>1</v>
      </c>
      <c r="E754" s="8">
        <v>1</v>
      </c>
      <c r="F754" s="6">
        <v>1</v>
      </c>
      <c r="G754" s="1">
        <v>1</v>
      </c>
      <c r="I754" s="6"/>
      <c r="J754" s="8">
        <f t="shared" si="204"/>
        <v>2</v>
      </c>
      <c r="L754" s="6"/>
      <c r="M754">
        <v>1</v>
      </c>
      <c r="N754" s="6">
        <v>2</v>
      </c>
      <c r="P754" s="6"/>
      <c r="Q754">
        <v>1</v>
      </c>
      <c r="R754" s="6"/>
      <c r="S754" s="13">
        <f t="shared" si="205"/>
        <v>0.09090909090909091</v>
      </c>
      <c r="T754" s="10">
        <f t="shared" si="206"/>
        <v>0.15384615384615385</v>
      </c>
      <c r="U754" s="10">
        <f t="shared" si="207"/>
        <v>0.18181818181818182</v>
      </c>
    </row>
    <row r="755" spans="1:21" ht="12.75">
      <c r="A755" t="s">
        <v>48</v>
      </c>
      <c r="B755" s="24">
        <v>2</v>
      </c>
      <c r="C755">
        <v>6</v>
      </c>
      <c r="D755" s="24">
        <v>2</v>
      </c>
      <c r="E755" s="25">
        <v>1</v>
      </c>
      <c r="J755" s="8">
        <f t="shared" si="204"/>
        <v>1</v>
      </c>
      <c r="L755" s="6"/>
      <c r="M755">
        <v>1</v>
      </c>
      <c r="N755" s="6">
        <v>2</v>
      </c>
      <c r="P755" s="6"/>
      <c r="R755" s="6"/>
      <c r="S755" s="13">
        <f>+E788/C788</f>
        <v>0.3181818181818182</v>
      </c>
      <c r="T755" s="10">
        <f>+(E788+M755)/(C788+M755+Q755)</f>
        <v>0.34782608695652173</v>
      </c>
      <c r="U755" s="10">
        <f>+J755/C788</f>
        <v>0.045454545454545456</v>
      </c>
    </row>
    <row r="756" spans="1:21" ht="12.75">
      <c r="A756">
        <v>28</v>
      </c>
      <c r="B756" s="6"/>
      <c r="D756" s="6"/>
      <c r="E756" s="8"/>
      <c r="F756" s="6"/>
      <c r="I756" s="6"/>
      <c r="J756" s="8">
        <f t="shared" si="204"/>
        <v>0</v>
      </c>
      <c r="L756" s="6"/>
      <c r="N756" s="6"/>
      <c r="P756" s="6"/>
      <c r="R756" s="6"/>
      <c r="S756" s="13" t="e">
        <f t="shared" si="205"/>
        <v>#DIV/0!</v>
      </c>
      <c r="T756" s="10" t="e">
        <f t="shared" si="206"/>
        <v>#DIV/0!</v>
      </c>
      <c r="U756" s="10" t="e">
        <f t="shared" si="207"/>
        <v>#DIV/0!</v>
      </c>
    </row>
    <row r="757" spans="1:21" ht="12.75">
      <c r="A757">
        <v>29</v>
      </c>
      <c r="B757" s="6"/>
      <c r="D757" s="6"/>
      <c r="E757" s="8"/>
      <c r="F757" s="6"/>
      <c r="I757" s="6"/>
      <c r="J757" s="8">
        <f t="shared" si="204"/>
        <v>0</v>
      </c>
      <c r="L757" s="6"/>
      <c r="N757" s="6"/>
      <c r="P757" s="6"/>
      <c r="R757" s="6"/>
      <c r="S757" s="13" t="e">
        <f t="shared" si="205"/>
        <v>#DIV/0!</v>
      </c>
      <c r="T757" s="10" t="e">
        <f t="shared" si="206"/>
        <v>#DIV/0!</v>
      </c>
      <c r="U757" s="10" t="e">
        <f t="shared" si="207"/>
        <v>#DIV/0!</v>
      </c>
    </row>
    <row r="758" spans="1:21" ht="12.75">
      <c r="A758" s="2">
        <v>30</v>
      </c>
      <c r="B758" s="3"/>
      <c r="C758" s="2"/>
      <c r="D758" s="3"/>
      <c r="E758" s="4"/>
      <c r="F758" s="3"/>
      <c r="G758" s="5"/>
      <c r="H758" s="2"/>
      <c r="I758" s="3"/>
      <c r="J758" s="4">
        <f t="shared" si="204"/>
        <v>0</v>
      </c>
      <c r="K758" s="2"/>
      <c r="L758" s="3"/>
      <c r="M758" s="2"/>
      <c r="N758" s="3"/>
      <c r="O758" s="2"/>
      <c r="P758" s="3"/>
      <c r="Q758" s="2"/>
      <c r="R758" s="3"/>
      <c r="S758" s="16" t="e">
        <f t="shared" si="205"/>
        <v>#DIV/0!</v>
      </c>
      <c r="T758" s="10" t="e">
        <f t="shared" si="206"/>
        <v>#DIV/0!</v>
      </c>
      <c r="U758" s="17" t="e">
        <f t="shared" si="207"/>
        <v>#DIV/0!</v>
      </c>
    </row>
    <row r="759" spans="2:21" ht="12.75">
      <c r="B759" s="6">
        <f aca="true" t="shared" si="208" ref="B759:I759">SUM(B729:B758)</f>
        <v>20</v>
      </c>
      <c r="C759">
        <f t="shared" si="208"/>
        <v>69</v>
      </c>
      <c r="D759" s="6">
        <f t="shared" si="208"/>
        <v>9</v>
      </c>
      <c r="E759" s="8">
        <f t="shared" si="208"/>
        <v>19</v>
      </c>
      <c r="F759" s="6">
        <f t="shared" si="208"/>
        <v>13</v>
      </c>
      <c r="G759" s="1">
        <f t="shared" si="208"/>
        <v>5</v>
      </c>
      <c r="H759">
        <f t="shared" si="208"/>
        <v>0</v>
      </c>
      <c r="I759" s="6">
        <f t="shared" si="208"/>
        <v>3</v>
      </c>
      <c r="J759" s="8">
        <f t="shared" si="204"/>
        <v>33</v>
      </c>
      <c r="K759">
        <f aca="true" t="shared" si="209" ref="K759:R759">SUM(K729:K758)</f>
        <v>0</v>
      </c>
      <c r="L759" s="6">
        <f t="shared" si="209"/>
        <v>0</v>
      </c>
      <c r="M759">
        <f t="shared" si="209"/>
        <v>4</v>
      </c>
      <c r="N759" s="6">
        <f t="shared" si="209"/>
        <v>12</v>
      </c>
      <c r="O759">
        <f t="shared" si="209"/>
        <v>0</v>
      </c>
      <c r="P759" s="6">
        <f t="shared" si="209"/>
        <v>0</v>
      </c>
      <c r="Q759">
        <f t="shared" si="209"/>
        <v>3</v>
      </c>
      <c r="R759" s="6">
        <f t="shared" si="209"/>
        <v>0</v>
      </c>
      <c r="S759" s="13">
        <f t="shared" si="205"/>
        <v>0.2753623188405797</v>
      </c>
      <c r="T759" s="10">
        <f t="shared" si="206"/>
        <v>0.3026315789473684</v>
      </c>
      <c r="U759" s="10">
        <f t="shared" si="207"/>
        <v>0.4782608695652174</v>
      </c>
    </row>
    <row r="760" spans="1:21" ht="12.75">
      <c r="A760" t="s">
        <v>61</v>
      </c>
      <c r="S760" s="18"/>
      <c r="T760" s="10"/>
      <c r="U760" s="18"/>
    </row>
    <row r="761" spans="1:21" ht="12.75">
      <c r="A761" s="2" t="s">
        <v>0</v>
      </c>
      <c r="B761" s="3" t="s">
        <v>2</v>
      </c>
      <c r="C761" s="2" t="s">
        <v>3</v>
      </c>
      <c r="D761" s="3" t="s">
        <v>4</v>
      </c>
      <c r="E761" s="4" t="s">
        <v>5</v>
      </c>
      <c r="F761" s="3" t="s">
        <v>6</v>
      </c>
      <c r="G761" s="5" t="s">
        <v>7</v>
      </c>
      <c r="H761" s="2" t="s">
        <v>1</v>
      </c>
      <c r="I761" s="3" t="s">
        <v>8</v>
      </c>
      <c r="J761" s="4" t="s">
        <v>9</v>
      </c>
      <c r="K761" s="2" t="s">
        <v>10</v>
      </c>
      <c r="L761" s="3" t="s">
        <v>11</v>
      </c>
      <c r="M761" s="2" t="s">
        <v>12</v>
      </c>
      <c r="N761" s="3" t="s">
        <v>13</v>
      </c>
      <c r="O761" s="2" t="s">
        <v>14</v>
      </c>
      <c r="P761" s="3" t="s">
        <v>15</v>
      </c>
      <c r="Q761" s="2" t="s">
        <v>16</v>
      </c>
      <c r="R761" s="3" t="s">
        <v>17</v>
      </c>
      <c r="S761" s="16" t="s">
        <v>18</v>
      </c>
      <c r="T761" s="10" t="s">
        <v>19</v>
      </c>
      <c r="U761" s="17" t="s">
        <v>20</v>
      </c>
    </row>
    <row r="762" spans="1:21" ht="12.75">
      <c r="A762">
        <v>1</v>
      </c>
      <c r="B762" s="6"/>
      <c r="D762" s="7"/>
      <c r="E762" s="8"/>
      <c r="F762" s="6"/>
      <c r="I762" s="6"/>
      <c r="J762" s="8">
        <f aca="true" t="shared" si="210" ref="J762:J792">+E762+G762+2*H762+3*I762</f>
        <v>0</v>
      </c>
      <c r="L762" s="6"/>
      <c r="N762" s="6"/>
      <c r="P762" s="6"/>
      <c r="R762" s="6"/>
      <c r="S762" s="9" t="e">
        <f aca="true" t="shared" si="211" ref="S762:S792">+E762/C762</f>
        <v>#DIV/0!</v>
      </c>
      <c r="T762" s="10" t="e">
        <f aca="true" t="shared" si="212" ref="T762:T792">+(E762+M762)/(C762+M762+Q762)</f>
        <v>#DIV/0!</v>
      </c>
      <c r="U762" s="10" t="e">
        <f aca="true" t="shared" si="213" ref="U762:U792">+J762/C762</f>
        <v>#DIV/0!</v>
      </c>
    </row>
    <row r="763" spans="1:21" ht="12.75">
      <c r="A763">
        <v>2</v>
      </c>
      <c r="B763" s="6"/>
      <c r="D763" s="6"/>
      <c r="E763" s="8"/>
      <c r="F763" s="6"/>
      <c r="I763" s="6"/>
      <c r="J763" s="8">
        <f t="shared" si="210"/>
        <v>0</v>
      </c>
      <c r="L763" s="6"/>
      <c r="N763" s="6"/>
      <c r="P763" s="6"/>
      <c r="R763" s="6"/>
      <c r="S763" s="13" t="e">
        <f t="shared" si="211"/>
        <v>#DIV/0!</v>
      </c>
      <c r="T763" s="10" t="e">
        <f t="shared" si="212"/>
        <v>#DIV/0!</v>
      </c>
      <c r="U763" s="10" t="e">
        <f t="shared" si="213"/>
        <v>#DIV/0!</v>
      </c>
    </row>
    <row r="764" spans="1:21" ht="12.75">
      <c r="A764">
        <v>3</v>
      </c>
      <c r="B764" s="6"/>
      <c r="D764" s="6"/>
      <c r="E764" s="8"/>
      <c r="F764" s="6"/>
      <c r="I764" s="6"/>
      <c r="J764" s="8">
        <f t="shared" si="210"/>
        <v>0</v>
      </c>
      <c r="L764" s="6"/>
      <c r="N764" s="6"/>
      <c r="P764" s="6"/>
      <c r="R764" s="6"/>
      <c r="S764" s="13" t="e">
        <f t="shared" si="211"/>
        <v>#DIV/0!</v>
      </c>
      <c r="T764" s="10" t="e">
        <f t="shared" si="212"/>
        <v>#DIV/0!</v>
      </c>
      <c r="U764" s="10" t="e">
        <f t="shared" si="213"/>
        <v>#DIV/0!</v>
      </c>
    </row>
    <row r="765" spans="1:21" ht="12.75">
      <c r="A765">
        <v>4</v>
      </c>
      <c r="B765" s="6"/>
      <c r="D765" s="6"/>
      <c r="E765" s="8"/>
      <c r="F765" s="6"/>
      <c r="I765" s="6"/>
      <c r="J765" s="8">
        <f t="shared" si="210"/>
        <v>0</v>
      </c>
      <c r="L765" s="6"/>
      <c r="N765" s="6"/>
      <c r="P765" s="6"/>
      <c r="R765" s="6"/>
      <c r="S765" s="13" t="e">
        <f t="shared" si="211"/>
        <v>#DIV/0!</v>
      </c>
      <c r="T765" s="10" t="e">
        <f t="shared" si="212"/>
        <v>#DIV/0!</v>
      </c>
      <c r="U765" s="10" t="e">
        <f t="shared" si="213"/>
        <v>#DIV/0!</v>
      </c>
    </row>
    <row r="766" spans="1:21" ht="12.75">
      <c r="A766">
        <v>5</v>
      </c>
      <c r="B766" s="6"/>
      <c r="D766" s="6"/>
      <c r="E766" s="8"/>
      <c r="F766" s="6"/>
      <c r="I766" s="6"/>
      <c r="J766" s="8">
        <f t="shared" si="210"/>
        <v>0</v>
      </c>
      <c r="L766" s="6"/>
      <c r="N766" s="6"/>
      <c r="P766" s="6"/>
      <c r="R766" s="6"/>
      <c r="S766" s="13" t="e">
        <f t="shared" si="211"/>
        <v>#DIV/0!</v>
      </c>
      <c r="T766" s="10" t="e">
        <f t="shared" si="212"/>
        <v>#DIV/0!</v>
      </c>
      <c r="U766" s="10" t="e">
        <f t="shared" si="213"/>
        <v>#DIV/0!</v>
      </c>
    </row>
    <row r="767" spans="1:21" ht="12.75">
      <c r="A767">
        <v>6</v>
      </c>
      <c r="B767" s="6"/>
      <c r="D767" s="6"/>
      <c r="E767" s="8"/>
      <c r="F767" s="6"/>
      <c r="I767" s="6"/>
      <c r="J767" s="8">
        <f t="shared" si="210"/>
        <v>0</v>
      </c>
      <c r="L767" s="6"/>
      <c r="N767" s="6"/>
      <c r="P767" s="6"/>
      <c r="R767" s="6"/>
      <c r="S767" s="13" t="e">
        <f t="shared" si="211"/>
        <v>#DIV/0!</v>
      </c>
      <c r="T767" s="10" t="e">
        <f t="shared" si="212"/>
        <v>#DIV/0!</v>
      </c>
      <c r="U767" s="10" t="e">
        <f t="shared" si="213"/>
        <v>#DIV/0!</v>
      </c>
    </row>
    <row r="768" spans="1:21" ht="12.75">
      <c r="A768">
        <v>7</v>
      </c>
      <c r="B768" s="6"/>
      <c r="D768" s="6"/>
      <c r="E768" s="8"/>
      <c r="F768" s="6"/>
      <c r="I768" s="6"/>
      <c r="J768" s="8">
        <f t="shared" si="210"/>
        <v>0</v>
      </c>
      <c r="L768" s="6"/>
      <c r="N768" s="6"/>
      <c r="P768" s="6"/>
      <c r="R768" s="6"/>
      <c r="S768" s="13" t="e">
        <f t="shared" si="211"/>
        <v>#DIV/0!</v>
      </c>
      <c r="T768" s="10" t="e">
        <f t="shared" si="212"/>
        <v>#DIV/0!</v>
      </c>
      <c r="U768" s="10" t="e">
        <f t="shared" si="213"/>
        <v>#DIV/0!</v>
      </c>
    </row>
    <row r="769" spans="1:21" ht="12.75">
      <c r="A769">
        <v>8</v>
      </c>
      <c r="B769" s="6"/>
      <c r="D769" s="6"/>
      <c r="E769" s="8"/>
      <c r="F769" s="6"/>
      <c r="I769" s="6"/>
      <c r="J769" s="8">
        <f t="shared" si="210"/>
        <v>0</v>
      </c>
      <c r="L769" s="6"/>
      <c r="N769" s="6"/>
      <c r="P769" s="6"/>
      <c r="R769" s="6"/>
      <c r="S769" s="13" t="e">
        <f t="shared" si="211"/>
        <v>#DIV/0!</v>
      </c>
      <c r="T769" s="10" t="e">
        <f t="shared" si="212"/>
        <v>#DIV/0!</v>
      </c>
      <c r="U769" s="10" t="e">
        <f t="shared" si="213"/>
        <v>#DIV/0!</v>
      </c>
    </row>
    <row r="770" spans="1:21" ht="12.75">
      <c r="A770">
        <v>9</v>
      </c>
      <c r="B770" s="6"/>
      <c r="D770" s="6"/>
      <c r="E770" s="8"/>
      <c r="F770" s="6"/>
      <c r="I770" s="6"/>
      <c r="J770" s="8">
        <f t="shared" si="210"/>
        <v>0</v>
      </c>
      <c r="L770" s="6"/>
      <c r="N770" s="6"/>
      <c r="P770" s="6"/>
      <c r="R770" s="6"/>
      <c r="S770" s="13" t="e">
        <f t="shared" si="211"/>
        <v>#DIV/0!</v>
      </c>
      <c r="T770" s="10" t="e">
        <f t="shared" si="212"/>
        <v>#DIV/0!</v>
      </c>
      <c r="U770" s="10" t="e">
        <f t="shared" si="213"/>
        <v>#DIV/0!</v>
      </c>
    </row>
    <row r="771" spans="1:21" ht="12.75">
      <c r="A771">
        <v>10</v>
      </c>
      <c r="B771" s="6"/>
      <c r="D771" s="6"/>
      <c r="E771" s="8"/>
      <c r="F771" s="6"/>
      <c r="I771" s="6"/>
      <c r="J771" s="8">
        <f t="shared" si="210"/>
        <v>0</v>
      </c>
      <c r="L771" s="6"/>
      <c r="N771" s="6"/>
      <c r="P771" s="6"/>
      <c r="R771" s="6"/>
      <c r="S771" s="13" t="e">
        <f t="shared" si="211"/>
        <v>#DIV/0!</v>
      </c>
      <c r="T771" s="10" t="e">
        <f t="shared" si="212"/>
        <v>#DIV/0!</v>
      </c>
      <c r="U771" s="10" t="e">
        <f t="shared" si="213"/>
        <v>#DIV/0!</v>
      </c>
    </row>
    <row r="772" spans="1:21" ht="12.75">
      <c r="A772">
        <v>11</v>
      </c>
      <c r="B772" s="6"/>
      <c r="D772" s="6"/>
      <c r="E772" s="8"/>
      <c r="F772" s="6"/>
      <c r="I772" s="6"/>
      <c r="J772" s="8">
        <f t="shared" si="210"/>
        <v>0</v>
      </c>
      <c r="L772" s="6"/>
      <c r="N772" s="6"/>
      <c r="P772" s="6"/>
      <c r="R772" s="6"/>
      <c r="S772" s="13" t="e">
        <f t="shared" si="211"/>
        <v>#DIV/0!</v>
      </c>
      <c r="T772" s="10" t="e">
        <f t="shared" si="212"/>
        <v>#DIV/0!</v>
      </c>
      <c r="U772" s="10" t="e">
        <f t="shared" si="213"/>
        <v>#DIV/0!</v>
      </c>
    </row>
    <row r="773" spans="1:21" ht="12.75">
      <c r="A773">
        <v>12</v>
      </c>
      <c r="B773" s="6"/>
      <c r="D773" s="6"/>
      <c r="E773" s="8"/>
      <c r="F773" s="6"/>
      <c r="I773" s="6"/>
      <c r="J773" s="8">
        <f t="shared" si="210"/>
        <v>0</v>
      </c>
      <c r="L773" s="6"/>
      <c r="N773" s="6"/>
      <c r="P773" s="6"/>
      <c r="R773" s="6"/>
      <c r="S773" s="13" t="e">
        <f t="shared" si="211"/>
        <v>#DIV/0!</v>
      </c>
      <c r="T773" s="10" t="e">
        <f t="shared" si="212"/>
        <v>#DIV/0!</v>
      </c>
      <c r="U773" s="10" t="e">
        <f t="shared" si="213"/>
        <v>#DIV/0!</v>
      </c>
    </row>
    <row r="774" spans="1:21" ht="12.75">
      <c r="A774">
        <v>13</v>
      </c>
      <c r="B774" s="6"/>
      <c r="D774" s="6"/>
      <c r="E774" s="8"/>
      <c r="F774" s="6"/>
      <c r="I774" s="6"/>
      <c r="J774" s="8">
        <f t="shared" si="210"/>
        <v>0</v>
      </c>
      <c r="L774" s="6"/>
      <c r="N774" s="6"/>
      <c r="P774" s="6"/>
      <c r="R774" s="6"/>
      <c r="S774" s="13" t="e">
        <f t="shared" si="211"/>
        <v>#DIV/0!</v>
      </c>
      <c r="T774" s="10" t="e">
        <f t="shared" si="212"/>
        <v>#DIV/0!</v>
      </c>
      <c r="U774" s="10" t="e">
        <f t="shared" si="213"/>
        <v>#DIV/0!</v>
      </c>
    </row>
    <row r="775" spans="1:21" ht="12.75">
      <c r="A775">
        <v>14</v>
      </c>
      <c r="B775" s="6"/>
      <c r="D775" s="6"/>
      <c r="E775" s="8"/>
      <c r="F775" s="6"/>
      <c r="I775" s="6"/>
      <c r="J775" s="8">
        <f t="shared" si="210"/>
        <v>0</v>
      </c>
      <c r="L775" s="6"/>
      <c r="N775" s="6"/>
      <c r="P775" s="6"/>
      <c r="R775" s="6"/>
      <c r="S775" s="13" t="e">
        <f t="shared" si="211"/>
        <v>#DIV/0!</v>
      </c>
      <c r="T775" s="10" t="e">
        <f t="shared" si="212"/>
        <v>#DIV/0!</v>
      </c>
      <c r="U775" s="10" t="e">
        <f t="shared" si="213"/>
        <v>#DIV/0!</v>
      </c>
    </row>
    <row r="776" spans="1:21" ht="12.75">
      <c r="A776">
        <v>15</v>
      </c>
      <c r="B776" s="6"/>
      <c r="D776" s="6"/>
      <c r="E776" s="8"/>
      <c r="F776" s="6"/>
      <c r="I776" s="6"/>
      <c r="J776" s="8">
        <f t="shared" si="210"/>
        <v>0</v>
      </c>
      <c r="L776" s="6"/>
      <c r="N776" s="6"/>
      <c r="P776" s="6"/>
      <c r="R776" s="6"/>
      <c r="S776" s="13" t="e">
        <f t="shared" si="211"/>
        <v>#DIV/0!</v>
      </c>
      <c r="T776" s="10" t="e">
        <f t="shared" si="212"/>
        <v>#DIV/0!</v>
      </c>
      <c r="U776" s="10" t="e">
        <f t="shared" si="213"/>
        <v>#DIV/0!</v>
      </c>
    </row>
    <row r="777" spans="1:21" ht="12.75">
      <c r="A777">
        <v>16</v>
      </c>
      <c r="B777" s="6"/>
      <c r="D777" s="6"/>
      <c r="E777" s="8"/>
      <c r="F777" s="6"/>
      <c r="I777" s="6"/>
      <c r="J777" s="8">
        <f t="shared" si="210"/>
        <v>0</v>
      </c>
      <c r="L777" s="6"/>
      <c r="N777" s="6"/>
      <c r="P777" s="6"/>
      <c r="R777" s="6"/>
      <c r="S777" s="13" t="e">
        <f t="shared" si="211"/>
        <v>#DIV/0!</v>
      </c>
      <c r="T777" s="10" t="e">
        <f t="shared" si="212"/>
        <v>#DIV/0!</v>
      </c>
      <c r="U777" s="10" t="e">
        <f t="shared" si="213"/>
        <v>#DIV/0!</v>
      </c>
    </row>
    <row r="778" spans="1:21" ht="12.75">
      <c r="A778">
        <v>17</v>
      </c>
      <c r="B778" s="6"/>
      <c r="D778" s="6"/>
      <c r="E778" s="8"/>
      <c r="F778" s="6"/>
      <c r="I778" s="6"/>
      <c r="J778" s="8">
        <f t="shared" si="210"/>
        <v>0</v>
      </c>
      <c r="L778" s="6"/>
      <c r="N778" s="6"/>
      <c r="P778" s="6"/>
      <c r="R778" s="6"/>
      <c r="S778" s="13" t="e">
        <f t="shared" si="211"/>
        <v>#DIV/0!</v>
      </c>
      <c r="T778" s="10" t="e">
        <f t="shared" si="212"/>
        <v>#DIV/0!</v>
      </c>
      <c r="U778" s="10" t="e">
        <f t="shared" si="213"/>
        <v>#DIV/0!</v>
      </c>
    </row>
    <row r="779" spans="1:21" ht="12.75">
      <c r="A779">
        <v>18</v>
      </c>
      <c r="B779" s="6"/>
      <c r="D779" s="6"/>
      <c r="E779" s="8"/>
      <c r="F779" s="6"/>
      <c r="I779" s="6"/>
      <c r="J779" s="8">
        <f t="shared" si="210"/>
        <v>0</v>
      </c>
      <c r="L779" s="6"/>
      <c r="N779" s="6"/>
      <c r="P779" s="6"/>
      <c r="R779" s="6"/>
      <c r="S779" s="13" t="e">
        <f t="shared" si="211"/>
        <v>#DIV/0!</v>
      </c>
      <c r="T779" s="10" t="e">
        <f t="shared" si="212"/>
        <v>#DIV/0!</v>
      </c>
      <c r="U779" s="10" t="e">
        <f t="shared" si="213"/>
        <v>#DIV/0!</v>
      </c>
    </row>
    <row r="780" spans="1:21" ht="12.75">
      <c r="A780">
        <v>19</v>
      </c>
      <c r="B780" s="6"/>
      <c r="D780" s="6"/>
      <c r="E780" s="8"/>
      <c r="F780" s="6"/>
      <c r="I780" s="6"/>
      <c r="J780" s="8">
        <f t="shared" si="210"/>
        <v>0</v>
      </c>
      <c r="L780" s="6"/>
      <c r="N780" s="6"/>
      <c r="P780" s="6"/>
      <c r="R780" s="6"/>
      <c r="S780" s="13" t="e">
        <f t="shared" si="211"/>
        <v>#DIV/0!</v>
      </c>
      <c r="T780" s="10" t="e">
        <f t="shared" si="212"/>
        <v>#DIV/0!</v>
      </c>
      <c r="U780" s="10" t="e">
        <f t="shared" si="213"/>
        <v>#DIV/0!</v>
      </c>
    </row>
    <row r="781" spans="1:21" ht="12.75">
      <c r="A781">
        <v>20</v>
      </c>
      <c r="B781" s="6"/>
      <c r="D781" s="6"/>
      <c r="E781" s="8"/>
      <c r="F781" s="6"/>
      <c r="I781" s="6"/>
      <c r="J781" s="8">
        <f t="shared" si="210"/>
        <v>0</v>
      </c>
      <c r="L781" s="6"/>
      <c r="N781" s="6"/>
      <c r="P781" s="6"/>
      <c r="R781" s="6"/>
      <c r="S781" s="13" t="e">
        <f t="shared" si="211"/>
        <v>#DIV/0!</v>
      </c>
      <c r="T781" s="10" t="e">
        <f t="shared" si="212"/>
        <v>#DIV/0!</v>
      </c>
      <c r="U781" s="10" t="e">
        <f t="shared" si="213"/>
        <v>#DIV/0!</v>
      </c>
    </row>
    <row r="782" spans="1:21" ht="12.75">
      <c r="A782">
        <v>21</v>
      </c>
      <c r="B782" s="6"/>
      <c r="D782" s="6"/>
      <c r="E782" s="8"/>
      <c r="F782" s="6"/>
      <c r="I782" s="6"/>
      <c r="J782" s="8">
        <f t="shared" si="210"/>
        <v>0</v>
      </c>
      <c r="L782" s="6"/>
      <c r="N782" s="6"/>
      <c r="P782" s="6"/>
      <c r="R782" s="6"/>
      <c r="S782" s="13" t="e">
        <f t="shared" si="211"/>
        <v>#DIV/0!</v>
      </c>
      <c r="T782" s="10" t="e">
        <f t="shared" si="212"/>
        <v>#DIV/0!</v>
      </c>
      <c r="U782" s="10" t="e">
        <f t="shared" si="213"/>
        <v>#DIV/0!</v>
      </c>
    </row>
    <row r="783" spans="1:21" ht="12.75">
      <c r="A783" t="s">
        <v>58</v>
      </c>
      <c r="B783" s="6">
        <v>4</v>
      </c>
      <c r="C783">
        <v>15</v>
      </c>
      <c r="D783" s="6">
        <v>1</v>
      </c>
      <c r="E783" s="8">
        <v>3</v>
      </c>
      <c r="F783" s="6"/>
      <c r="G783" s="1">
        <v>1</v>
      </c>
      <c r="I783" s="6"/>
      <c r="J783" s="8">
        <f t="shared" si="210"/>
        <v>4</v>
      </c>
      <c r="L783" s="6"/>
      <c r="M783">
        <v>1</v>
      </c>
      <c r="N783" s="6">
        <v>5</v>
      </c>
      <c r="P783" s="6"/>
      <c r="R783" s="6"/>
      <c r="S783" s="13">
        <f t="shared" si="211"/>
        <v>0.2</v>
      </c>
      <c r="T783" s="10">
        <f t="shared" si="212"/>
        <v>0.25</v>
      </c>
      <c r="U783" s="10">
        <f t="shared" si="213"/>
        <v>0.26666666666666666</v>
      </c>
    </row>
    <row r="784" spans="1:21" ht="12.75">
      <c r="A784" t="s">
        <v>62</v>
      </c>
      <c r="B784" s="6">
        <v>4</v>
      </c>
      <c r="C784">
        <v>19</v>
      </c>
      <c r="D784" s="6">
        <v>4</v>
      </c>
      <c r="E784" s="8">
        <v>7</v>
      </c>
      <c r="F784" s="6">
        <v>3</v>
      </c>
      <c r="G784" s="1">
        <v>4</v>
      </c>
      <c r="H784" s="21">
        <v>1</v>
      </c>
      <c r="I784" s="6"/>
      <c r="J784" s="8">
        <f t="shared" si="210"/>
        <v>13</v>
      </c>
      <c r="L784" s="6"/>
      <c r="N784" s="6">
        <v>1</v>
      </c>
      <c r="P784" s="6"/>
      <c r="R784" s="6">
        <v>1</v>
      </c>
      <c r="S784" s="13">
        <f t="shared" si="211"/>
        <v>0.3684210526315789</v>
      </c>
      <c r="T784" s="10">
        <f t="shared" si="212"/>
        <v>0.3684210526315789</v>
      </c>
      <c r="U784" s="10">
        <f t="shared" si="213"/>
        <v>0.6842105263157895</v>
      </c>
    </row>
    <row r="785" spans="1:21" ht="12.75">
      <c r="A785" t="s">
        <v>46</v>
      </c>
      <c r="B785" s="6">
        <v>5</v>
      </c>
      <c r="C785">
        <v>14</v>
      </c>
      <c r="D785" s="6">
        <v>5</v>
      </c>
      <c r="E785" s="8">
        <v>3</v>
      </c>
      <c r="F785" s="6"/>
      <c r="I785" s="6"/>
      <c r="J785" s="8">
        <f t="shared" si="210"/>
        <v>3</v>
      </c>
      <c r="L785" s="6"/>
      <c r="M785">
        <v>3</v>
      </c>
      <c r="N785" s="6">
        <v>3</v>
      </c>
      <c r="O785">
        <v>1</v>
      </c>
      <c r="P785" s="6"/>
      <c r="R785" s="6"/>
      <c r="S785" s="13">
        <f t="shared" si="211"/>
        <v>0.21428571428571427</v>
      </c>
      <c r="T785" s="10">
        <f t="shared" si="212"/>
        <v>0.35294117647058826</v>
      </c>
      <c r="U785" s="10">
        <f t="shared" si="213"/>
        <v>0.21428571428571427</v>
      </c>
    </row>
    <row r="786" spans="1:21" ht="12.75">
      <c r="A786" t="s">
        <v>43</v>
      </c>
      <c r="B786" s="6">
        <v>4</v>
      </c>
      <c r="C786">
        <v>16</v>
      </c>
      <c r="D786" s="6">
        <v>3</v>
      </c>
      <c r="E786" s="8">
        <v>5</v>
      </c>
      <c r="F786" s="6">
        <v>9</v>
      </c>
      <c r="I786" s="6">
        <v>3</v>
      </c>
      <c r="J786" s="8">
        <f t="shared" si="210"/>
        <v>14</v>
      </c>
      <c r="K786">
        <v>1</v>
      </c>
      <c r="L786" s="6"/>
      <c r="N786" s="6">
        <v>5</v>
      </c>
      <c r="P786" s="6"/>
      <c r="R786" s="6"/>
      <c r="S786" s="13">
        <f t="shared" si="211"/>
        <v>0.3125</v>
      </c>
      <c r="T786" s="10">
        <f t="shared" si="212"/>
        <v>0.3125</v>
      </c>
      <c r="U786" s="10">
        <f t="shared" si="213"/>
        <v>0.875</v>
      </c>
    </row>
    <row r="787" spans="1:21" ht="12.75">
      <c r="A787" t="s">
        <v>45</v>
      </c>
      <c r="B787" s="6">
        <v>5</v>
      </c>
      <c r="C787">
        <v>15</v>
      </c>
      <c r="D787" s="6">
        <v>2</v>
      </c>
      <c r="E787" s="8">
        <v>4</v>
      </c>
      <c r="F787" s="6">
        <v>1</v>
      </c>
      <c r="I787" s="6">
        <v>1</v>
      </c>
      <c r="J787" s="8">
        <f t="shared" si="210"/>
        <v>7</v>
      </c>
      <c r="L787" s="6"/>
      <c r="M787">
        <v>1</v>
      </c>
      <c r="N787" s="6">
        <v>3</v>
      </c>
      <c r="O787">
        <v>1</v>
      </c>
      <c r="P787" s="6"/>
      <c r="R787" s="6"/>
      <c r="S787" s="13">
        <f t="shared" si="211"/>
        <v>0.26666666666666666</v>
      </c>
      <c r="T787" s="10">
        <f t="shared" si="212"/>
        <v>0.3125</v>
      </c>
      <c r="U787" s="10">
        <f t="shared" si="213"/>
        <v>0.4666666666666667</v>
      </c>
    </row>
    <row r="788" spans="1:21" ht="12.75">
      <c r="A788" t="s">
        <v>48</v>
      </c>
      <c r="B788" s="6">
        <v>5</v>
      </c>
      <c r="C788">
        <v>22</v>
      </c>
      <c r="D788" s="6">
        <v>4</v>
      </c>
      <c r="E788" s="8">
        <v>7</v>
      </c>
      <c r="F788" s="6">
        <v>6</v>
      </c>
      <c r="G788" s="1">
        <v>1</v>
      </c>
      <c r="I788" s="6">
        <v>4</v>
      </c>
      <c r="J788" s="8">
        <f t="shared" si="210"/>
        <v>20</v>
      </c>
      <c r="L788" s="6"/>
      <c r="N788" s="6">
        <v>4</v>
      </c>
      <c r="P788" s="6"/>
      <c r="R788" s="6"/>
      <c r="S788" s="13" t="e">
        <f>+#REF!/#REF!</f>
        <v>#REF!</v>
      </c>
      <c r="T788" s="10" t="e">
        <f>+(#REF!+M788)/(#REF!+M788+Q788)</f>
        <v>#REF!</v>
      </c>
      <c r="U788" s="10" t="e">
        <f>+J788/#REF!</f>
        <v>#REF!</v>
      </c>
    </row>
    <row r="789" spans="1:21" ht="12.75">
      <c r="A789">
        <v>28</v>
      </c>
      <c r="B789" s="6"/>
      <c r="D789" s="6"/>
      <c r="E789" s="8"/>
      <c r="F789" s="6"/>
      <c r="I789" s="6"/>
      <c r="J789" s="8">
        <f t="shared" si="210"/>
        <v>0</v>
      </c>
      <c r="L789" s="6"/>
      <c r="N789" s="6"/>
      <c r="P789" s="6"/>
      <c r="R789" s="6"/>
      <c r="S789" s="13" t="e">
        <f t="shared" si="211"/>
        <v>#DIV/0!</v>
      </c>
      <c r="T789" s="10" t="e">
        <f t="shared" si="212"/>
        <v>#DIV/0!</v>
      </c>
      <c r="U789" s="10" t="e">
        <f t="shared" si="213"/>
        <v>#DIV/0!</v>
      </c>
    </row>
    <row r="790" spans="1:21" ht="12.75">
      <c r="A790">
        <v>29</v>
      </c>
      <c r="B790" s="6"/>
      <c r="D790" s="6"/>
      <c r="E790" s="8"/>
      <c r="F790" s="6"/>
      <c r="I790" s="6"/>
      <c r="J790" s="8">
        <f t="shared" si="210"/>
        <v>0</v>
      </c>
      <c r="L790" s="6"/>
      <c r="N790" s="6"/>
      <c r="P790" s="6"/>
      <c r="R790" s="6"/>
      <c r="S790" s="13" t="e">
        <f t="shared" si="211"/>
        <v>#DIV/0!</v>
      </c>
      <c r="T790" s="10" t="e">
        <f t="shared" si="212"/>
        <v>#DIV/0!</v>
      </c>
      <c r="U790" s="10" t="e">
        <f t="shared" si="213"/>
        <v>#DIV/0!</v>
      </c>
    </row>
    <row r="791" spans="1:21" ht="12.75">
      <c r="A791" s="2">
        <v>30</v>
      </c>
      <c r="B791" s="3"/>
      <c r="C791" s="2"/>
      <c r="D791" s="3"/>
      <c r="E791" s="4"/>
      <c r="F791" s="3"/>
      <c r="G791" s="5"/>
      <c r="H791" s="2"/>
      <c r="I791" s="3"/>
      <c r="J791" s="4">
        <f t="shared" si="210"/>
        <v>0</v>
      </c>
      <c r="K791" s="2"/>
      <c r="L791" s="3"/>
      <c r="M791" s="2"/>
      <c r="N791" s="3"/>
      <c r="O791" s="2"/>
      <c r="P791" s="3"/>
      <c r="Q791" s="2"/>
      <c r="R791" s="3"/>
      <c r="S791" s="16" t="e">
        <f t="shared" si="211"/>
        <v>#DIV/0!</v>
      </c>
      <c r="T791" s="10" t="e">
        <f t="shared" si="212"/>
        <v>#DIV/0!</v>
      </c>
      <c r="U791" s="17" t="e">
        <f t="shared" si="213"/>
        <v>#DIV/0!</v>
      </c>
    </row>
    <row r="792" spans="2:21" ht="12.75">
      <c r="B792" s="6">
        <f aca="true" t="shared" si="214" ref="B792:I792">SUM(B762:B791)</f>
        <v>27</v>
      </c>
      <c r="C792">
        <f t="shared" si="214"/>
        <v>101</v>
      </c>
      <c r="D792" s="6">
        <f t="shared" si="214"/>
        <v>19</v>
      </c>
      <c r="E792" s="8">
        <f t="shared" si="214"/>
        <v>29</v>
      </c>
      <c r="F792" s="6">
        <f t="shared" si="214"/>
        <v>19</v>
      </c>
      <c r="G792" s="1">
        <f t="shared" si="214"/>
        <v>6</v>
      </c>
      <c r="H792">
        <f t="shared" si="214"/>
        <v>1</v>
      </c>
      <c r="I792" s="6">
        <f t="shared" si="214"/>
        <v>8</v>
      </c>
      <c r="J792" s="8">
        <f t="shared" si="210"/>
        <v>61</v>
      </c>
      <c r="K792">
        <f aca="true" t="shared" si="215" ref="K792:R792">SUM(K762:K791)</f>
        <v>1</v>
      </c>
      <c r="L792" s="6">
        <f t="shared" si="215"/>
        <v>0</v>
      </c>
      <c r="M792">
        <f t="shared" si="215"/>
        <v>5</v>
      </c>
      <c r="N792" s="6">
        <f t="shared" si="215"/>
        <v>21</v>
      </c>
      <c r="O792">
        <f t="shared" si="215"/>
        <v>2</v>
      </c>
      <c r="P792" s="6">
        <f t="shared" si="215"/>
        <v>0</v>
      </c>
      <c r="Q792">
        <f t="shared" si="215"/>
        <v>0</v>
      </c>
      <c r="R792" s="6">
        <f t="shared" si="215"/>
        <v>1</v>
      </c>
      <c r="S792" s="13">
        <f t="shared" si="211"/>
        <v>0.2871287128712871</v>
      </c>
      <c r="T792" s="10">
        <f t="shared" si="212"/>
        <v>0.32075471698113206</v>
      </c>
      <c r="U792" s="10">
        <f t="shared" si="213"/>
        <v>0.6039603960396039</v>
      </c>
    </row>
    <row r="793" spans="1:21" ht="12.75">
      <c r="A793" t="s">
        <v>63</v>
      </c>
      <c r="S793" s="18"/>
      <c r="T793" s="10"/>
      <c r="U793" s="18"/>
    </row>
    <row r="794" spans="1:21" ht="12.75">
      <c r="A794" s="2" t="s">
        <v>0</v>
      </c>
      <c r="B794" s="3" t="s">
        <v>2</v>
      </c>
      <c r="C794" s="2" t="s">
        <v>3</v>
      </c>
      <c r="D794" s="3" t="s">
        <v>4</v>
      </c>
      <c r="E794" s="4" t="s">
        <v>5</v>
      </c>
      <c r="F794" s="3" t="s">
        <v>6</v>
      </c>
      <c r="G794" s="5" t="s">
        <v>7</v>
      </c>
      <c r="H794" s="2" t="s">
        <v>1</v>
      </c>
      <c r="I794" s="3" t="s">
        <v>8</v>
      </c>
      <c r="J794" s="4" t="s">
        <v>9</v>
      </c>
      <c r="K794" s="2" t="s">
        <v>10</v>
      </c>
      <c r="L794" s="3" t="s">
        <v>11</v>
      </c>
      <c r="M794" s="2" t="s">
        <v>12</v>
      </c>
      <c r="N794" s="3" t="s">
        <v>13</v>
      </c>
      <c r="O794" s="2" t="s">
        <v>14</v>
      </c>
      <c r="P794" s="3" t="s">
        <v>15</v>
      </c>
      <c r="Q794" s="2" t="s">
        <v>16</v>
      </c>
      <c r="R794" s="3" t="s">
        <v>17</v>
      </c>
      <c r="S794" s="16" t="s">
        <v>18</v>
      </c>
      <c r="T794" s="10" t="s">
        <v>19</v>
      </c>
      <c r="U794" s="17" t="s">
        <v>20</v>
      </c>
    </row>
    <row r="795" spans="1:21" ht="12.75">
      <c r="A795">
        <v>1</v>
      </c>
      <c r="B795" s="6"/>
      <c r="D795" s="7"/>
      <c r="E795" s="8"/>
      <c r="F795" s="6"/>
      <c r="I795" s="6"/>
      <c r="J795" s="8">
        <f aca="true" t="shared" si="216" ref="J795:J825">+E795+G795+2*H795+3*I795</f>
        <v>0</v>
      </c>
      <c r="L795" s="6"/>
      <c r="N795" s="6"/>
      <c r="P795" s="6"/>
      <c r="R795" s="6"/>
      <c r="S795" s="9" t="e">
        <f aca="true" t="shared" si="217" ref="S795:S825">+E795/C795</f>
        <v>#DIV/0!</v>
      </c>
      <c r="T795" s="10" t="e">
        <f aca="true" t="shared" si="218" ref="T795:T825">+(E795+M795)/(C795+M795+Q795)</f>
        <v>#DIV/0!</v>
      </c>
      <c r="U795" s="10" t="e">
        <f aca="true" t="shared" si="219" ref="U795:U825">+J795/C795</f>
        <v>#DIV/0!</v>
      </c>
    </row>
    <row r="796" spans="1:21" ht="12.75">
      <c r="A796">
        <v>2</v>
      </c>
      <c r="B796" s="6"/>
      <c r="D796" s="6"/>
      <c r="E796" s="8"/>
      <c r="F796" s="6"/>
      <c r="I796" s="6"/>
      <c r="J796" s="8">
        <f t="shared" si="216"/>
        <v>0</v>
      </c>
      <c r="L796" s="6"/>
      <c r="N796" s="6"/>
      <c r="P796" s="6"/>
      <c r="R796" s="6"/>
      <c r="S796" s="13" t="e">
        <f t="shared" si="217"/>
        <v>#DIV/0!</v>
      </c>
      <c r="T796" s="10" t="e">
        <f t="shared" si="218"/>
        <v>#DIV/0!</v>
      </c>
      <c r="U796" s="10" t="e">
        <f t="shared" si="219"/>
        <v>#DIV/0!</v>
      </c>
    </row>
    <row r="797" spans="1:21" ht="12.75">
      <c r="A797">
        <v>3</v>
      </c>
      <c r="B797" s="6"/>
      <c r="D797" s="6"/>
      <c r="E797" s="8"/>
      <c r="F797" s="6"/>
      <c r="I797" s="6"/>
      <c r="J797" s="8">
        <f t="shared" si="216"/>
        <v>0</v>
      </c>
      <c r="L797" s="6"/>
      <c r="N797" s="6"/>
      <c r="P797" s="6"/>
      <c r="R797" s="6"/>
      <c r="S797" s="13" t="e">
        <f t="shared" si="217"/>
        <v>#DIV/0!</v>
      </c>
      <c r="T797" s="10" t="e">
        <f t="shared" si="218"/>
        <v>#DIV/0!</v>
      </c>
      <c r="U797" s="10" t="e">
        <f t="shared" si="219"/>
        <v>#DIV/0!</v>
      </c>
    </row>
    <row r="798" spans="1:21" ht="12.75">
      <c r="A798">
        <v>4</v>
      </c>
      <c r="B798" s="6"/>
      <c r="D798" s="6"/>
      <c r="E798" s="8"/>
      <c r="F798" s="6"/>
      <c r="I798" s="6"/>
      <c r="J798" s="8">
        <f t="shared" si="216"/>
        <v>0</v>
      </c>
      <c r="L798" s="6"/>
      <c r="N798" s="6"/>
      <c r="P798" s="6"/>
      <c r="R798" s="6"/>
      <c r="S798" s="13" t="e">
        <f t="shared" si="217"/>
        <v>#DIV/0!</v>
      </c>
      <c r="T798" s="10" t="e">
        <f t="shared" si="218"/>
        <v>#DIV/0!</v>
      </c>
      <c r="U798" s="10" t="e">
        <f t="shared" si="219"/>
        <v>#DIV/0!</v>
      </c>
    </row>
    <row r="799" spans="1:21" ht="12.75">
      <c r="A799">
        <v>5</v>
      </c>
      <c r="B799" s="6"/>
      <c r="D799" s="6"/>
      <c r="E799" s="8"/>
      <c r="F799" s="6"/>
      <c r="I799" s="6"/>
      <c r="J799" s="8">
        <f t="shared" si="216"/>
        <v>0</v>
      </c>
      <c r="L799" s="6"/>
      <c r="N799" s="6"/>
      <c r="P799" s="6"/>
      <c r="R799" s="6"/>
      <c r="S799" s="13" t="e">
        <f t="shared" si="217"/>
        <v>#DIV/0!</v>
      </c>
      <c r="T799" s="10" t="e">
        <f t="shared" si="218"/>
        <v>#DIV/0!</v>
      </c>
      <c r="U799" s="10" t="e">
        <f t="shared" si="219"/>
        <v>#DIV/0!</v>
      </c>
    </row>
    <row r="800" spans="1:21" ht="12.75">
      <c r="A800">
        <v>6</v>
      </c>
      <c r="B800" s="6"/>
      <c r="D800" s="6"/>
      <c r="E800" s="8"/>
      <c r="F800" s="6"/>
      <c r="I800" s="6"/>
      <c r="J800" s="8">
        <f t="shared" si="216"/>
        <v>0</v>
      </c>
      <c r="L800" s="6"/>
      <c r="N800" s="6"/>
      <c r="P800" s="6"/>
      <c r="R800" s="6"/>
      <c r="S800" s="13" t="e">
        <f t="shared" si="217"/>
        <v>#DIV/0!</v>
      </c>
      <c r="T800" s="10" t="e">
        <f t="shared" si="218"/>
        <v>#DIV/0!</v>
      </c>
      <c r="U800" s="10" t="e">
        <f t="shared" si="219"/>
        <v>#DIV/0!</v>
      </c>
    </row>
    <row r="801" spans="1:21" ht="12.75">
      <c r="A801">
        <v>7</v>
      </c>
      <c r="B801" s="6"/>
      <c r="D801" s="6"/>
      <c r="E801" s="8"/>
      <c r="F801" s="6"/>
      <c r="I801" s="6"/>
      <c r="J801" s="8">
        <f t="shared" si="216"/>
        <v>0</v>
      </c>
      <c r="L801" s="6"/>
      <c r="N801" s="6"/>
      <c r="P801" s="6"/>
      <c r="R801" s="6"/>
      <c r="S801" s="13" t="e">
        <f t="shared" si="217"/>
        <v>#DIV/0!</v>
      </c>
      <c r="T801" s="10" t="e">
        <f t="shared" si="218"/>
        <v>#DIV/0!</v>
      </c>
      <c r="U801" s="10" t="e">
        <f t="shared" si="219"/>
        <v>#DIV/0!</v>
      </c>
    </row>
    <row r="802" spans="1:21" ht="12.75">
      <c r="A802">
        <v>8</v>
      </c>
      <c r="B802" s="6"/>
      <c r="D802" s="6"/>
      <c r="E802" s="8"/>
      <c r="F802" s="6"/>
      <c r="I802" s="6"/>
      <c r="J802" s="8">
        <f t="shared" si="216"/>
        <v>0</v>
      </c>
      <c r="L802" s="6"/>
      <c r="N802" s="6"/>
      <c r="P802" s="6"/>
      <c r="R802" s="6"/>
      <c r="S802" s="13" t="e">
        <f t="shared" si="217"/>
        <v>#DIV/0!</v>
      </c>
      <c r="T802" s="10" t="e">
        <f t="shared" si="218"/>
        <v>#DIV/0!</v>
      </c>
      <c r="U802" s="10" t="e">
        <f t="shared" si="219"/>
        <v>#DIV/0!</v>
      </c>
    </row>
    <row r="803" spans="1:21" ht="12.75">
      <c r="A803">
        <v>9</v>
      </c>
      <c r="B803" s="6"/>
      <c r="D803" s="6"/>
      <c r="E803" s="8"/>
      <c r="F803" s="6"/>
      <c r="I803" s="6"/>
      <c r="J803" s="8">
        <f t="shared" si="216"/>
        <v>0</v>
      </c>
      <c r="L803" s="6"/>
      <c r="N803" s="6"/>
      <c r="P803" s="6"/>
      <c r="R803" s="6"/>
      <c r="S803" s="13" t="e">
        <f t="shared" si="217"/>
        <v>#DIV/0!</v>
      </c>
      <c r="T803" s="10" t="e">
        <f t="shared" si="218"/>
        <v>#DIV/0!</v>
      </c>
      <c r="U803" s="10" t="e">
        <f t="shared" si="219"/>
        <v>#DIV/0!</v>
      </c>
    </row>
    <row r="804" spans="1:21" ht="12.75">
      <c r="A804">
        <v>10</v>
      </c>
      <c r="B804" s="6"/>
      <c r="D804" s="6"/>
      <c r="E804" s="8"/>
      <c r="F804" s="6"/>
      <c r="I804" s="6"/>
      <c r="J804" s="8">
        <f t="shared" si="216"/>
        <v>0</v>
      </c>
      <c r="L804" s="6"/>
      <c r="N804" s="6"/>
      <c r="P804" s="6"/>
      <c r="R804" s="6"/>
      <c r="S804" s="13" t="e">
        <f t="shared" si="217"/>
        <v>#DIV/0!</v>
      </c>
      <c r="T804" s="10" t="e">
        <f t="shared" si="218"/>
        <v>#DIV/0!</v>
      </c>
      <c r="U804" s="10" t="e">
        <f t="shared" si="219"/>
        <v>#DIV/0!</v>
      </c>
    </row>
    <row r="805" spans="1:21" ht="12.75">
      <c r="A805">
        <v>11</v>
      </c>
      <c r="B805" s="6"/>
      <c r="D805" s="6"/>
      <c r="E805" s="8"/>
      <c r="F805" s="6"/>
      <c r="I805" s="6"/>
      <c r="J805" s="8">
        <f t="shared" si="216"/>
        <v>0</v>
      </c>
      <c r="L805" s="6"/>
      <c r="N805" s="6"/>
      <c r="P805" s="6"/>
      <c r="R805" s="6"/>
      <c r="S805" s="13" t="e">
        <f t="shared" si="217"/>
        <v>#DIV/0!</v>
      </c>
      <c r="T805" s="10" t="e">
        <f t="shared" si="218"/>
        <v>#DIV/0!</v>
      </c>
      <c r="U805" s="10" t="e">
        <f t="shared" si="219"/>
        <v>#DIV/0!</v>
      </c>
    </row>
    <row r="806" spans="1:21" ht="12.75">
      <c r="A806">
        <v>12</v>
      </c>
      <c r="B806" s="6"/>
      <c r="D806" s="6"/>
      <c r="E806" s="8"/>
      <c r="F806" s="6"/>
      <c r="I806" s="6"/>
      <c r="J806" s="8">
        <f t="shared" si="216"/>
        <v>0</v>
      </c>
      <c r="L806" s="6"/>
      <c r="N806" s="6"/>
      <c r="P806" s="6"/>
      <c r="R806" s="6"/>
      <c r="S806" s="13" t="e">
        <f t="shared" si="217"/>
        <v>#DIV/0!</v>
      </c>
      <c r="T806" s="10" t="e">
        <f t="shared" si="218"/>
        <v>#DIV/0!</v>
      </c>
      <c r="U806" s="10" t="e">
        <f t="shared" si="219"/>
        <v>#DIV/0!</v>
      </c>
    </row>
    <row r="807" spans="1:21" ht="12.75">
      <c r="A807">
        <v>13</v>
      </c>
      <c r="B807" s="6"/>
      <c r="D807" s="6"/>
      <c r="E807" s="8"/>
      <c r="F807" s="6"/>
      <c r="I807" s="6"/>
      <c r="J807" s="8">
        <f t="shared" si="216"/>
        <v>0</v>
      </c>
      <c r="L807" s="6"/>
      <c r="N807" s="6"/>
      <c r="P807" s="6"/>
      <c r="R807" s="6"/>
      <c r="S807" s="13" t="e">
        <f t="shared" si="217"/>
        <v>#DIV/0!</v>
      </c>
      <c r="T807" s="10" t="e">
        <f t="shared" si="218"/>
        <v>#DIV/0!</v>
      </c>
      <c r="U807" s="10" t="e">
        <f t="shared" si="219"/>
        <v>#DIV/0!</v>
      </c>
    </row>
    <row r="808" spans="1:21" ht="12.75">
      <c r="A808">
        <v>14</v>
      </c>
      <c r="B808" s="6"/>
      <c r="D808" s="6"/>
      <c r="E808" s="8"/>
      <c r="F808" s="6"/>
      <c r="I808" s="6"/>
      <c r="J808" s="8">
        <f t="shared" si="216"/>
        <v>0</v>
      </c>
      <c r="L808" s="6"/>
      <c r="N808" s="6"/>
      <c r="P808" s="6"/>
      <c r="R808" s="6"/>
      <c r="S808" s="13" t="e">
        <f t="shared" si="217"/>
        <v>#DIV/0!</v>
      </c>
      <c r="T808" s="10" t="e">
        <f t="shared" si="218"/>
        <v>#DIV/0!</v>
      </c>
      <c r="U808" s="10" t="e">
        <f t="shared" si="219"/>
        <v>#DIV/0!</v>
      </c>
    </row>
    <row r="809" spans="1:21" ht="12.75">
      <c r="A809">
        <v>15</v>
      </c>
      <c r="B809" s="6"/>
      <c r="D809" s="6"/>
      <c r="E809" s="8"/>
      <c r="F809" s="6"/>
      <c r="I809" s="6"/>
      <c r="J809" s="8">
        <f t="shared" si="216"/>
        <v>0</v>
      </c>
      <c r="L809" s="6"/>
      <c r="N809" s="6"/>
      <c r="P809" s="6"/>
      <c r="R809" s="6"/>
      <c r="S809" s="13" t="e">
        <f t="shared" si="217"/>
        <v>#DIV/0!</v>
      </c>
      <c r="T809" s="10" t="e">
        <f t="shared" si="218"/>
        <v>#DIV/0!</v>
      </c>
      <c r="U809" s="10" t="e">
        <f t="shared" si="219"/>
        <v>#DIV/0!</v>
      </c>
    </row>
    <row r="810" spans="1:21" ht="12.75">
      <c r="A810">
        <v>16</v>
      </c>
      <c r="B810" s="6"/>
      <c r="D810" s="6"/>
      <c r="E810" s="8"/>
      <c r="F810" s="6"/>
      <c r="I810" s="6"/>
      <c r="J810" s="8">
        <f t="shared" si="216"/>
        <v>0</v>
      </c>
      <c r="L810" s="6"/>
      <c r="N810" s="6"/>
      <c r="P810" s="6"/>
      <c r="R810" s="6"/>
      <c r="S810" s="13" t="e">
        <f t="shared" si="217"/>
        <v>#DIV/0!</v>
      </c>
      <c r="T810" s="10" t="e">
        <f t="shared" si="218"/>
        <v>#DIV/0!</v>
      </c>
      <c r="U810" s="10" t="e">
        <f t="shared" si="219"/>
        <v>#DIV/0!</v>
      </c>
    </row>
    <row r="811" spans="1:21" ht="12.75">
      <c r="A811">
        <v>17</v>
      </c>
      <c r="B811" s="6"/>
      <c r="D811" s="6"/>
      <c r="E811" s="8"/>
      <c r="F811" s="6"/>
      <c r="I811" s="6"/>
      <c r="J811" s="8">
        <f t="shared" si="216"/>
        <v>0</v>
      </c>
      <c r="L811" s="6"/>
      <c r="N811" s="6"/>
      <c r="P811" s="6"/>
      <c r="R811" s="6"/>
      <c r="S811" s="13" t="e">
        <f t="shared" si="217"/>
        <v>#DIV/0!</v>
      </c>
      <c r="T811" s="10" t="e">
        <f t="shared" si="218"/>
        <v>#DIV/0!</v>
      </c>
      <c r="U811" s="10" t="e">
        <f t="shared" si="219"/>
        <v>#DIV/0!</v>
      </c>
    </row>
    <row r="812" spans="1:21" ht="12.75">
      <c r="A812">
        <v>18</v>
      </c>
      <c r="B812" s="6"/>
      <c r="D812" s="6"/>
      <c r="E812" s="8"/>
      <c r="F812" s="6"/>
      <c r="I812" s="6"/>
      <c r="J812" s="8">
        <f t="shared" si="216"/>
        <v>0</v>
      </c>
      <c r="L812" s="6"/>
      <c r="N812" s="6"/>
      <c r="P812" s="6"/>
      <c r="R812" s="6"/>
      <c r="S812" s="13" t="e">
        <f t="shared" si="217"/>
        <v>#DIV/0!</v>
      </c>
      <c r="T812" s="10" t="e">
        <f t="shared" si="218"/>
        <v>#DIV/0!</v>
      </c>
      <c r="U812" s="10" t="e">
        <f t="shared" si="219"/>
        <v>#DIV/0!</v>
      </c>
    </row>
    <row r="813" spans="1:21" ht="12.75">
      <c r="A813">
        <v>19</v>
      </c>
      <c r="B813" s="6"/>
      <c r="D813" s="6"/>
      <c r="E813" s="8"/>
      <c r="F813" s="6"/>
      <c r="I813" s="6"/>
      <c r="J813" s="8">
        <f t="shared" si="216"/>
        <v>0</v>
      </c>
      <c r="L813" s="6"/>
      <c r="N813" s="6"/>
      <c r="P813" s="6"/>
      <c r="R813" s="6"/>
      <c r="S813" s="13" t="e">
        <f t="shared" si="217"/>
        <v>#DIV/0!</v>
      </c>
      <c r="T813" s="10" t="e">
        <f t="shared" si="218"/>
        <v>#DIV/0!</v>
      </c>
      <c r="U813" s="10" t="e">
        <f t="shared" si="219"/>
        <v>#DIV/0!</v>
      </c>
    </row>
    <row r="814" spans="1:21" ht="12.75">
      <c r="A814">
        <v>20</v>
      </c>
      <c r="B814" s="6"/>
      <c r="D814" s="6"/>
      <c r="E814" s="8"/>
      <c r="F814" s="6"/>
      <c r="I814" s="6"/>
      <c r="J814" s="8">
        <f t="shared" si="216"/>
        <v>0</v>
      </c>
      <c r="L814" s="6"/>
      <c r="N814" s="6"/>
      <c r="P814" s="6"/>
      <c r="R814" s="6"/>
      <c r="S814" s="13" t="e">
        <f t="shared" si="217"/>
        <v>#DIV/0!</v>
      </c>
      <c r="T814" s="10" t="e">
        <f t="shared" si="218"/>
        <v>#DIV/0!</v>
      </c>
      <c r="U814" s="10" t="e">
        <f t="shared" si="219"/>
        <v>#DIV/0!</v>
      </c>
    </row>
    <row r="815" spans="1:21" ht="12.75">
      <c r="A815">
        <v>21</v>
      </c>
      <c r="B815" s="6"/>
      <c r="D815" s="6"/>
      <c r="E815" s="8"/>
      <c r="F815" s="6"/>
      <c r="I815" s="6"/>
      <c r="J815" s="8">
        <f t="shared" si="216"/>
        <v>0</v>
      </c>
      <c r="L815" s="6"/>
      <c r="N815" s="6"/>
      <c r="P815" s="6"/>
      <c r="R815" s="6"/>
      <c r="S815" s="13" t="e">
        <f t="shared" si="217"/>
        <v>#DIV/0!</v>
      </c>
      <c r="T815" s="10" t="e">
        <f t="shared" si="218"/>
        <v>#DIV/0!</v>
      </c>
      <c r="U815" s="10" t="e">
        <f t="shared" si="219"/>
        <v>#DIV/0!</v>
      </c>
    </row>
    <row r="816" spans="1:21" ht="12.75">
      <c r="A816">
        <v>22</v>
      </c>
      <c r="B816" s="6"/>
      <c r="D816" s="6"/>
      <c r="E816" s="8"/>
      <c r="F816" s="6"/>
      <c r="I816" s="6"/>
      <c r="J816" s="8">
        <f t="shared" si="216"/>
        <v>0</v>
      </c>
      <c r="L816" s="6"/>
      <c r="N816" s="6"/>
      <c r="P816" s="6"/>
      <c r="R816" s="6"/>
      <c r="S816" s="13" t="e">
        <f t="shared" si="217"/>
        <v>#DIV/0!</v>
      </c>
      <c r="T816" s="10" t="e">
        <f t="shared" si="218"/>
        <v>#DIV/0!</v>
      </c>
      <c r="U816" s="10" t="e">
        <f t="shared" si="219"/>
        <v>#DIV/0!</v>
      </c>
    </row>
    <row r="817" spans="1:21" ht="12.75">
      <c r="A817">
        <v>23</v>
      </c>
      <c r="B817" s="6"/>
      <c r="D817" s="6"/>
      <c r="E817" s="8"/>
      <c r="F817" s="6"/>
      <c r="I817" s="6"/>
      <c r="J817" s="8">
        <f t="shared" si="216"/>
        <v>0</v>
      </c>
      <c r="L817" s="6"/>
      <c r="N817" s="6"/>
      <c r="P817" s="6"/>
      <c r="R817" s="6"/>
      <c r="S817" s="13" t="e">
        <f t="shared" si="217"/>
        <v>#DIV/0!</v>
      </c>
      <c r="T817" s="10" t="e">
        <f t="shared" si="218"/>
        <v>#DIV/0!</v>
      </c>
      <c r="U817" s="10" t="e">
        <f t="shared" si="219"/>
        <v>#DIV/0!</v>
      </c>
    </row>
    <row r="818" spans="1:21" ht="12.75">
      <c r="A818">
        <v>24</v>
      </c>
      <c r="B818" s="6"/>
      <c r="D818" s="6"/>
      <c r="E818" s="8"/>
      <c r="F818" s="6"/>
      <c r="I818" s="6"/>
      <c r="J818" s="8">
        <f t="shared" si="216"/>
        <v>0</v>
      </c>
      <c r="L818" s="6"/>
      <c r="N818" s="6"/>
      <c r="P818" s="6"/>
      <c r="R818" s="6"/>
      <c r="S818" s="13" t="e">
        <f t="shared" si="217"/>
        <v>#DIV/0!</v>
      </c>
      <c r="T818" s="10" t="e">
        <f t="shared" si="218"/>
        <v>#DIV/0!</v>
      </c>
      <c r="U818" s="10" t="e">
        <f t="shared" si="219"/>
        <v>#DIV/0!</v>
      </c>
    </row>
    <row r="819" spans="1:21" ht="12.75">
      <c r="A819" t="s">
        <v>46</v>
      </c>
      <c r="B819" s="6">
        <v>1</v>
      </c>
      <c r="C819">
        <v>1</v>
      </c>
      <c r="D819" s="6"/>
      <c r="E819" s="8"/>
      <c r="F819" s="6"/>
      <c r="I819" s="6"/>
      <c r="J819" s="8">
        <f t="shared" si="216"/>
        <v>0</v>
      </c>
      <c r="L819" s="6"/>
      <c r="N819" s="6"/>
      <c r="P819" s="6"/>
      <c r="R819" s="6"/>
      <c r="S819" s="13">
        <f t="shared" si="217"/>
        <v>0</v>
      </c>
      <c r="T819" s="10">
        <f t="shared" si="218"/>
        <v>0</v>
      </c>
      <c r="U819" s="10">
        <f t="shared" si="219"/>
        <v>0</v>
      </c>
    </row>
    <row r="820" spans="1:21" ht="12.75">
      <c r="A820" t="s">
        <v>43</v>
      </c>
      <c r="B820" s="6">
        <v>1</v>
      </c>
      <c r="C820">
        <v>1</v>
      </c>
      <c r="D820" s="6"/>
      <c r="E820" s="8">
        <v>1</v>
      </c>
      <c r="F820" s="6">
        <v>1</v>
      </c>
      <c r="I820" s="6"/>
      <c r="J820" s="8">
        <f t="shared" si="216"/>
        <v>1</v>
      </c>
      <c r="L820" s="6"/>
      <c r="N820" s="6"/>
      <c r="P820" s="6"/>
      <c r="R820" s="6"/>
      <c r="S820" s="13">
        <f t="shared" si="217"/>
        <v>1</v>
      </c>
      <c r="T820" s="10">
        <f t="shared" si="218"/>
        <v>1</v>
      </c>
      <c r="U820" s="10">
        <f t="shared" si="219"/>
        <v>1</v>
      </c>
    </row>
    <row r="821" spans="1:21" ht="12.75">
      <c r="A821" t="s">
        <v>48</v>
      </c>
      <c r="B821" s="6">
        <v>1</v>
      </c>
      <c r="C821">
        <v>1</v>
      </c>
      <c r="D821" s="6"/>
      <c r="E821" s="8">
        <v>1</v>
      </c>
      <c r="F821" s="6">
        <v>1</v>
      </c>
      <c r="G821" s="1">
        <v>1</v>
      </c>
      <c r="I821" s="6"/>
      <c r="J821" s="8">
        <f t="shared" si="216"/>
        <v>2</v>
      </c>
      <c r="L821" s="6"/>
      <c r="N821" s="6"/>
      <c r="P821" s="6"/>
      <c r="R821" s="6"/>
      <c r="S821" s="13">
        <f t="shared" si="217"/>
        <v>1</v>
      </c>
      <c r="T821" s="10">
        <f t="shared" si="218"/>
        <v>1</v>
      </c>
      <c r="U821" s="10">
        <f t="shared" si="219"/>
        <v>2</v>
      </c>
    </row>
    <row r="822" spans="1:21" ht="12.75">
      <c r="A822">
        <v>28</v>
      </c>
      <c r="B822" s="6"/>
      <c r="D822" s="6"/>
      <c r="E822" s="8"/>
      <c r="F822" s="6"/>
      <c r="I822" s="6"/>
      <c r="J822" s="8">
        <f t="shared" si="216"/>
        <v>0</v>
      </c>
      <c r="L822" s="6"/>
      <c r="N822" s="6"/>
      <c r="P822" s="6"/>
      <c r="R822" s="6"/>
      <c r="S822" s="13" t="e">
        <f t="shared" si="217"/>
        <v>#DIV/0!</v>
      </c>
      <c r="T822" s="10" t="e">
        <f t="shared" si="218"/>
        <v>#DIV/0!</v>
      </c>
      <c r="U822" s="10" t="e">
        <f t="shared" si="219"/>
        <v>#DIV/0!</v>
      </c>
    </row>
    <row r="823" spans="1:21" ht="12.75">
      <c r="A823">
        <v>29</v>
      </c>
      <c r="B823" s="6"/>
      <c r="D823" s="6"/>
      <c r="E823" s="8"/>
      <c r="F823" s="6"/>
      <c r="I823" s="6"/>
      <c r="J823" s="8">
        <f t="shared" si="216"/>
        <v>0</v>
      </c>
      <c r="L823" s="6"/>
      <c r="N823" s="6"/>
      <c r="P823" s="6"/>
      <c r="R823" s="6"/>
      <c r="S823" s="13" t="e">
        <f t="shared" si="217"/>
        <v>#DIV/0!</v>
      </c>
      <c r="T823" s="10" t="e">
        <f t="shared" si="218"/>
        <v>#DIV/0!</v>
      </c>
      <c r="U823" s="10" t="e">
        <f t="shared" si="219"/>
        <v>#DIV/0!</v>
      </c>
    </row>
    <row r="824" spans="1:21" ht="12.75">
      <c r="A824" s="2">
        <v>30</v>
      </c>
      <c r="B824" s="3"/>
      <c r="C824" s="2"/>
      <c r="D824" s="3"/>
      <c r="E824" s="4"/>
      <c r="F824" s="3"/>
      <c r="G824" s="5"/>
      <c r="H824" s="2"/>
      <c r="I824" s="3"/>
      <c r="J824" s="4">
        <f t="shared" si="216"/>
        <v>0</v>
      </c>
      <c r="K824" s="2"/>
      <c r="L824" s="3"/>
      <c r="M824" s="2"/>
      <c r="N824" s="3"/>
      <c r="O824" s="2"/>
      <c r="P824" s="3"/>
      <c r="Q824" s="2"/>
      <c r="R824" s="3"/>
      <c r="S824" s="16" t="e">
        <f t="shared" si="217"/>
        <v>#DIV/0!</v>
      </c>
      <c r="T824" s="10" t="e">
        <f t="shared" si="218"/>
        <v>#DIV/0!</v>
      </c>
      <c r="U824" s="17" t="e">
        <f t="shared" si="219"/>
        <v>#DIV/0!</v>
      </c>
    </row>
    <row r="825" spans="2:21" ht="12.75">
      <c r="B825" s="6">
        <f aca="true" t="shared" si="220" ref="B825:I825">SUM(B795:B824)</f>
        <v>3</v>
      </c>
      <c r="C825">
        <f t="shared" si="220"/>
        <v>3</v>
      </c>
      <c r="D825" s="6">
        <f t="shared" si="220"/>
        <v>0</v>
      </c>
      <c r="E825" s="8">
        <f t="shared" si="220"/>
        <v>2</v>
      </c>
      <c r="F825" s="6">
        <f t="shared" si="220"/>
        <v>2</v>
      </c>
      <c r="G825" s="1">
        <f t="shared" si="220"/>
        <v>1</v>
      </c>
      <c r="H825">
        <f t="shared" si="220"/>
        <v>0</v>
      </c>
      <c r="I825" s="6">
        <f t="shared" si="220"/>
        <v>0</v>
      </c>
      <c r="J825" s="8">
        <f t="shared" si="216"/>
        <v>3</v>
      </c>
      <c r="K825">
        <f aca="true" t="shared" si="221" ref="K825:R825">SUM(K795:K824)</f>
        <v>0</v>
      </c>
      <c r="L825" s="6">
        <f t="shared" si="221"/>
        <v>0</v>
      </c>
      <c r="M825">
        <f t="shared" si="221"/>
        <v>0</v>
      </c>
      <c r="N825" s="6">
        <f t="shared" si="221"/>
        <v>0</v>
      </c>
      <c r="O825">
        <f t="shared" si="221"/>
        <v>0</v>
      </c>
      <c r="P825" s="6">
        <f t="shared" si="221"/>
        <v>0</v>
      </c>
      <c r="Q825">
        <f t="shared" si="221"/>
        <v>0</v>
      </c>
      <c r="R825" s="6">
        <f t="shared" si="221"/>
        <v>0</v>
      </c>
      <c r="S825" s="13">
        <f t="shared" si="217"/>
        <v>0.6666666666666666</v>
      </c>
      <c r="T825" s="10">
        <f t="shared" si="218"/>
        <v>0.6666666666666666</v>
      </c>
      <c r="U825" s="10">
        <f t="shared" si="219"/>
        <v>1</v>
      </c>
    </row>
    <row r="826" spans="1:21" ht="12.75">
      <c r="A826">
        <v>26</v>
      </c>
      <c r="S826" s="18"/>
      <c r="T826" s="10"/>
      <c r="U826" s="18"/>
    </row>
    <row r="827" spans="1:21" ht="12.75">
      <c r="A827" s="2" t="s">
        <v>0</v>
      </c>
      <c r="B827" s="3" t="s">
        <v>2</v>
      </c>
      <c r="C827" s="2" t="s">
        <v>3</v>
      </c>
      <c r="D827" s="3" t="s">
        <v>4</v>
      </c>
      <c r="E827" s="4" t="s">
        <v>5</v>
      </c>
      <c r="F827" s="3" t="s">
        <v>6</v>
      </c>
      <c r="G827" s="5" t="s">
        <v>7</v>
      </c>
      <c r="H827" s="2" t="s">
        <v>1</v>
      </c>
      <c r="I827" s="3" t="s">
        <v>8</v>
      </c>
      <c r="J827" s="4" t="s">
        <v>9</v>
      </c>
      <c r="K827" s="2" t="s">
        <v>10</v>
      </c>
      <c r="L827" s="3" t="s">
        <v>11</v>
      </c>
      <c r="M827" s="2" t="s">
        <v>12</v>
      </c>
      <c r="N827" s="3" t="s">
        <v>13</v>
      </c>
      <c r="O827" s="2" t="s">
        <v>14</v>
      </c>
      <c r="P827" s="3" t="s">
        <v>15</v>
      </c>
      <c r="Q827" s="2" t="s">
        <v>16</v>
      </c>
      <c r="R827" s="3" t="s">
        <v>17</v>
      </c>
      <c r="S827" s="16" t="s">
        <v>18</v>
      </c>
      <c r="T827" s="10" t="s">
        <v>19</v>
      </c>
      <c r="U827" s="17" t="s">
        <v>20</v>
      </c>
    </row>
    <row r="828" spans="1:21" ht="12.75">
      <c r="A828">
        <v>1</v>
      </c>
      <c r="B828" s="6"/>
      <c r="D828" s="7"/>
      <c r="E828" s="8"/>
      <c r="F828" s="6"/>
      <c r="I828" s="6"/>
      <c r="J828" s="8">
        <f aca="true" t="shared" si="222" ref="J828:J858">+E828+G828+2*H828+3*I828</f>
        <v>0</v>
      </c>
      <c r="L828" s="6"/>
      <c r="N828" s="6"/>
      <c r="P828" s="6"/>
      <c r="R828" s="6"/>
      <c r="S828" s="9" t="e">
        <f aca="true" t="shared" si="223" ref="S828:S858">+E828/C828</f>
        <v>#DIV/0!</v>
      </c>
      <c r="T828" s="10" t="e">
        <f aca="true" t="shared" si="224" ref="T828:T858">+(E828+M828)/(C828+M828+Q828)</f>
        <v>#DIV/0!</v>
      </c>
      <c r="U828" s="10" t="e">
        <f aca="true" t="shared" si="225" ref="U828:U858">+J828/C828</f>
        <v>#DIV/0!</v>
      </c>
    </row>
    <row r="829" spans="1:21" ht="12.75">
      <c r="A829">
        <v>2</v>
      </c>
      <c r="B829" s="6"/>
      <c r="D829" s="6"/>
      <c r="E829" s="8"/>
      <c r="F829" s="6"/>
      <c r="I829" s="6"/>
      <c r="J829" s="8">
        <f t="shared" si="222"/>
        <v>0</v>
      </c>
      <c r="L829" s="6"/>
      <c r="N829" s="6"/>
      <c r="P829" s="6"/>
      <c r="R829" s="6"/>
      <c r="S829" s="13" t="e">
        <f t="shared" si="223"/>
        <v>#DIV/0!</v>
      </c>
      <c r="T829" s="10" t="e">
        <f t="shared" si="224"/>
        <v>#DIV/0!</v>
      </c>
      <c r="U829" s="10" t="e">
        <f t="shared" si="225"/>
        <v>#DIV/0!</v>
      </c>
    </row>
    <row r="830" spans="1:21" ht="12.75">
      <c r="A830">
        <v>3</v>
      </c>
      <c r="B830" s="6"/>
      <c r="D830" s="6"/>
      <c r="E830" s="8"/>
      <c r="F830" s="6"/>
      <c r="I830" s="6"/>
      <c r="J830" s="8">
        <f t="shared" si="222"/>
        <v>0</v>
      </c>
      <c r="L830" s="6"/>
      <c r="N830" s="6"/>
      <c r="P830" s="6"/>
      <c r="R830" s="6"/>
      <c r="S830" s="13" t="e">
        <f t="shared" si="223"/>
        <v>#DIV/0!</v>
      </c>
      <c r="T830" s="10" t="e">
        <f t="shared" si="224"/>
        <v>#DIV/0!</v>
      </c>
      <c r="U830" s="10" t="e">
        <f t="shared" si="225"/>
        <v>#DIV/0!</v>
      </c>
    </row>
    <row r="831" spans="1:21" ht="12.75">
      <c r="A831">
        <v>4</v>
      </c>
      <c r="B831" s="6"/>
      <c r="D831" s="6"/>
      <c r="E831" s="8"/>
      <c r="F831" s="6"/>
      <c r="I831" s="6"/>
      <c r="J831" s="8">
        <f t="shared" si="222"/>
        <v>0</v>
      </c>
      <c r="L831" s="6"/>
      <c r="N831" s="6"/>
      <c r="P831" s="6"/>
      <c r="R831" s="6"/>
      <c r="S831" s="13" t="e">
        <f t="shared" si="223"/>
        <v>#DIV/0!</v>
      </c>
      <c r="T831" s="10" t="e">
        <f t="shared" si="224"/>
        <v>#DIV/0!</v>
      </c>
      <c r="U831" s="10" t="e">
        <f t="shared" si="225"/>
        <v>#DIV/0!</v>
      </c>
    </row>
    <row r="832" spans="1:21" ht="12.75">
      <c r="A832">
        <v>5</v>
      </c>
      <c r="B832" s="6"/>
      <c r="D832" s="6"/>
      <c r="E832" s="8"/>
      <c r="F832" s="6"/>
      <c r="I832" s="6"/>
      <c r="J832" s="8">
        <f t="shared" si="222"/>
        <v>0</v>
      </c>
      <c r="L832" s="6"/>
      <c r="N832" s="6"/>
      <c r="P832" s="6"/>
      <c r="R832" s="6"/>
      <c r="S832" s="13" t="e">
        <f t="shared" si="223"/>
        <v>#DIV/0!</v>
      </c>
      <c r="T832" s="10" t="e">
        <f t="shared" si="224"/>
        <v>#DIV/0!</v>
      </c>
      <c r="U832" s="10" t="e">
        <f t="shared" si="225"/>
        <v>#DIV/0!</v>
      </c>
    </row>
    <row r="833" spans="1:21" ht="12.75">
      <c r="A833">
        <v>6</v>
      </c>
      <c r="B833" s="6"/>
      <c r="D833" s="6"/>
      <c r="E833" s="8"/>
      <c r="F833" s="6"/>
      <c r="I833" s="6"/>
      <c r="J833" s="8">
        <f t="shared" si="222"/>
        <v>0</v>
      </c>
      <c r="L833" s="6"/>
      <c r="N833" s="6"/>
      <c r="P833" s="6"/>
      <c r="R833" s="6"/>
      <c r="S833" s="13" t="e">
        <f t="shared" si="223"/>
        <v>#DIV/0!</v>
      </c>
      <c r="T833" s="10" t="e">
        <f t="shared" si="224"/>
        <v>#DIV/0!</v>
      </c>
      <c r="U833" s="10" t="e">
        <f t="shared" si="225"/>
        <v>#DIV/0!</v>
      </c>
    </row>
    <row r="834" spans="1:21" ht="12.75">
      <c r="A834">
        <v>7</v>
      </c>
      <c r="B834" s="6"/>
      <c r="D834" s="6"/>
      <c r="E834" s="8"/>
      <c r="F834" s="6"/>
      <c r="I834" s="6"/>
      <c r="J834" s="8">
        <f t="shared" si="222"/>
        <v>0</v>
      </c>
      <c r="L834" s="6"/>
      <c r="N834" s="6"/>
      <c r="P834" s="6"/>
      <c r="R834" s="6"/>
      <c r="S834" s="13" t="e">
        <f t="shared" si="223"/>
        <v>#DIV/0!</v>
      </c>
      <c r="T834" s="10" t="e">
        <f t="shared" si="224"/>
        <v>#DIV/0!</v>
      </c>
      <c r="U834" s="10" t="e">
        <f t="shared" si="225"/>
        <v>#DIV/0!</v>
      </c>
    </row>
    <row r="835" spans="1:21" ht="12.75">
      <c r="A835">
        <v>8</v>
      </c>
      <c r="B835" s="6"/>
      <c r="D835" s="6"/>
      <c r="E835" s="8"/>
      <c r="F835" s="6"/>
      <c r="I835" s="6"/>
      <c r="J835" s="8">
        <f t="shared" si="222"/>
        <v>0</v>
      </c>
      <c r="L835" s="6"/>
      <c r="N835" s="6"/>
      <c r="P835" s="6"/>
      <c r="R835" s="6"/>
      <c r="S835" s="13" t="e">
        <f t="shared" si="223"/>
        <v>#DIV/0!</v>
      </c>
      <c r="T835" s="10" t="e">
        <f t="shared" si="224"/>
        <v>#DIV/0!</v>
      </c>
      <c r="U835" s="10" t="e">
        <f t="shared" si="225"/>
        <v>#DIV/0!</v>
      </c>
    </row>
    <row r="836" spans="1:21" ht="12.75">
      <c r="A836">
        <v>9</v>
      </c>
      <c r="B836" s="6"/>
      <c r="D836" s="6"/>
      <c r="E836" s="8"/>
      <c r="F836" s="6"/>
      <c r="I836" s="6"/>
      <c r="J836" s="8">
        <f t="shared" si="222"/>
        <v>0</v>
      </c>
      <c r="L836" s="6"/>
      <c r="N836" s="6"/>
      <c r="P836" s="6"/>
      <c r="R836" s="6"/>
      <c r="S836" s="13" t="e">
        <f t="shared" si="223"/>
        <v>#DIV/0!</v>
      </c>
      <c r="T836" s="10" t="e">
        <f t="shared" si="224"/>
        <v>#DIV/0!</v>
      </c>
      <c r="U836" s="10" t="e">
        <f t="shared" si="225"/>
        <v>#DIV/0!</v>
      </c>
    </row>
    <row r="837" spans="1:21" ht="12.75">
      <c r="A837">
        <v>10</v>
      </c>
      <c r="B837" s="6"/>
      <c r="D837" s="6"/>
      <c r="E837" s="8"/>
      <c r="F837" s="6"/>
      <c r="I837" s="6"/>
      <c r="J837" s="8">
        <f t="shared" si="222"/>
        <v>0</v>
      </c>
      <c r="L837" s="6"/>
      <c r="N837" s="6"/>
      <c r="P837" s="6"/>
      <c r="R837" s="6"/>
      <c r="S837" s="13" t="e">
        <f t="shared" si="223"/>
        <v>#DIV/0!</v>
      </c>
      <c r="T837" s="10" t="e">
        <f t="shared" si="224"/>
        <v>#DIV/0!</v>
      </c>
      <c r="U837" s="10" t="e">
        <f t="shared" si="225"/>
        <v>#DIV/0!</v>
      </c>
    </row>
    <row r="838" spans="1:21" ht="12.75">
      <c r="A838">
        <v>11</v>
      </c>
      <c r="B838" s="6"/>
      <c r="D838" s="6"/>
      <c r="E838" s="8"/>
      <c r="F838" s="6"/>
      <c r="I838" s="6"/>
      <c r="J838" s="8">
        <f t="shared" si="222"/>
        <v>0</v>
      </c>
      <c r="L838" s="6"/>
      <c r="N838" s="6"/>
      <c r="P838" s="6"/>
      <c r="R838" s="6"/>
      <c r="S838" s="13" t="e">
        <f t="shared" si="223"/>
        <v>#DIV/0!</v>
      </c>
      <c r="T838" s="10" t="e">
        <f t="shared" si="224"/>
        <v>#DIV/0!</v>
      </c>
      <c r="U838" s="10" t="e">
        <f t="shared" si="225"/>
        <v>#DIV/0!</v>
      </c>
    </row>
    <row r="839" spans="1:21" ht="12.75">
      <c r="A839">
        <v>12</v>
      </c>
      <c r="B839" s="6"/>
      <c r="D839" s="6"/>
      <c r="E839" s="8"/>
      <c r="F839" s="6"/>
      <c r="I839" s="6"/>
      <c r="J839" s="8">
        <f t="shared" si="222"/>
        <v>0</v>
      </c>
      <c r="L839" s="6"/>
      <c r="N839" s="6"/>
      <c r="P839" s="6"/>
      <c r="R839" s="6"/>
      <c r="S839" s="13" t="e">
        <f t="shared" si="223"/>
        <v>#DIV/0!</v>
      </c>
      <c r="T839" s="10" t="e">
        <f t="shared" si="224"/>
        <v>#DIV/0!</v>
      </c>
      <c r="U839" s="10" t="e">
        <f t="shared" si="225"/>
        <v>#DIV/0!</v>
      </c>
    </row>
    <row r="840" spans="1:21" ht="12.75">
      <c r="A840">
        <v>13</v>
      </c>
      <c r="B840" s="6"/>
      <c r="D840" s="6"/>
      <c r="E840" s="8"/>
      <c r="F840" s="6"/>
      <c r="I840" s="6"/>
      <c r="J840" s="8">
        <f t="shared" si="222"/>
        <v>0</v>
      </c>
      <c r="L840" s="6"/>
      <c r="N840" s="6"/>
      <c r="P840" s="6"/>
      <c r="R840" s="6"/>
      <c r="S840" s="13" t="e">
        <f t="shared" si="223"/>
        <v>#DIV/0!</v>
      </c>
      <c r="T840" s="10" t="e">
        <f t="shared" si="224"/>
        <v>#DIV/0!</v>
      </c>
      <c r="U840" s="10" t="e">
        <f t="shared" si="225"/>
        <v>#DIV/0!</v>
      </c>
    </row>
    <row r="841" spans="1:21" ht="12.75">
      <c r="A841">
        <v>14</v>
      </c>
      <c r="B841" s="6"/>
      <c r="D841" s="6"/>
      <c r="E841" s="8"/>
      <c r="F841" s="6"/>
      <c r="I841" s="6"/>
      <c r="J841" s="8">
        <f t="shared" si="222"/>
        <v>0</v>
      </c>
      <c r="L841" s="6"/>
      <c r="N841" s="6"/>
      <c r="P841" s="6"/>
      <c r="R841" s="6"/>
      <c r="S841" s="13" t="e">
        <f t="shared" si="223"/>
        <v>#DIV/0!</v>
      </c>
      <c r="T841" s="10" t="e">
        <f t="shared" si="224"/>
        <v>#DIV/0!</v>
      </c>
      <c r="U841" s="10" t="e">
        <f t="shared" si="225"/>
        <v>#DIV/0!</v>
      </c>
    </row>
    <row r="842" spans="1:21" ht="12.75">
      <c r="A842">
        <v>15</v>
      </c>
      <c r="B842" s="6"/>
      <c r="D842" s="6"/>
      <c r="E842" s="8"/>
      <c r="F842" s="6"/>
      <c r="I842" s="6"/>
      <c r="J842" s="8">
        <f t="shared" si="222"/>
        <v>0</v>
      </c>
      <c r="L842" s="6"/>
      <c r="N842" s="6"/>
      <c r="P842" s="6"/>
      <c r="R842" s="6"/>
      <c r="S842" s="13" t="e">
        <f t="shared" si="223"/>
        <v>#DIV/0!</v>
      </c>
      <c r="T842" s="10" t="e">
        <f t="shared" si="224"/>
        <v>#DIV/0!</v>
      </c>
      <c r="U842" s="10" t="e">
        <f t="shared" si="225"/>
        <v>#DIV/0!</v>
      </c>
    </row>
    <row r="843" spans="1:21" ht="12.75">
      <c r="A843">
        <v>16</v>
      </c>
      <c r="B843" s="6"/>
      <c r="D843" s="6"/>
      <c r="E843" s="8"/>
      <c r="F843" s="6"/>
      <c r="I843" s="6"/>
      <c r="J843" s="8">
        <f t="shared" si="222"/>
        <v>0</v>
      </c>
      <c r="L843" s="6"/>
      <c r="N843" s="6"/>
      <c r="P843" s="6"/>
      <c r="R843" s="6"/>
      <c r="S843" s="13" t="e">
        <f t="shared" si="223"/>
        <v>#DIV/0!</v>
      </c>
      <c r="T843" s="10" t="e">
        <f t="shared" si="224"/>
        <v>#DIV/0!</v>
      </c>
      <c r="U843" s="10" t="e">
        <f t="shared" si="225"/>
        <v>#DIV/0!</v>
      </c>
    </row>
    <row r="844" spans="1:21" ht="12.75">
      <c r="A844">
        <v>17</v>
      </c>
      <c r="B844" s="6"/>
      <c r="D844" s="6"/>
      <c r="E844" s="8"/>
      <c r="F844" s="6"/>
      <c r="I844" s="6"/>
      <c r="J844" s="8">
        <f t="shared" si="222"/>
        <v>0</v>
      </c>
      <c r="L844" s="6"/>
      <c r="N844" s="6"/>
      <c r="P844" s="6"/>
      <c r="R844" s="6"/>
      <c r="S844" s="13" t="e">
        <f t="shared" si="223"/>
        <v>#DIV/0!</v>
      </c>
      <c r="T844" s="10" t="e">
        <f t="shared" si="224"/>
        <v>#DIV/0!</v>
      </c>
      <c r="U844" s="10" t="e">
        <f t="shared" si="225"/>
        <v>#DIV/0!</v>
      </c>
    </row>
    <row r="845" spans="1:21" ht="12.75">
      <c r="A845">
        <v>18</v>
      </c>
      <c r="B845" s="6"/>
      <c r="D845" s="6"/>
      <c r="E845" s="8"/>
      <c r="F845" s="6"/>
      <c r="I845" s="6"/>
      <c r="J845" s="8">
        <f t="shared" si="222"/>
        <v>0</v>
      </c>
      <c r="L845" s="6"/>
      <c r="N845" s="6"/>
      <c r="P845" s="6"/>
      <c r="R845" s="6"/>
      <c r="S845" s="13" t="e">
        <f t="shared" si="223"/>
        <v>#DIV/0!</v>
      </c>
      <c r="T845" s="10" t="e">
        <f t="shared" si="224"/>
        <v>#DIV/0!</v>
      </c>
      <c r="U845" s="10" t="e">
        <f t="shared" si="225"/>
        <v>#DIV/0!</v>
      </c>
    </row>
    <row r="846" spans="1:21" ht="12.75">
      <c r="A846">
        <v>19</v>
      </c>
      <c r="B846" s="6"/>
      <c r="D846" s="6"/>
      <c r="E846" s="8"/>
      <c r="F846" s="6"/>
      <c r="I846" s="6"/>
      <c r="J846" s="8">
        <f t="shared" si="222"/>
        <v>0</v>
      </c>
      <c r="L846" s="6"/>
      <c r="N846" s="6"/>
      <c r="P846" s="6"/>
      <c r="R846" s="6"/>
      <c r="S846" s="13" t="e">
        <f t="shared" si="223"/>
        <v>#DIV/0!</v>
      </c>
      <c r="T846" s="10" t="e">
        <f t="shared" si="224"/>
        <v>#DIV/0!</v>
      </c>
      <c r="U846" s="10" t="e">
        <f t="shared" si="225"/>
        <v>#DIV/0!</v>
      </c>
    </row>
    <row r="847" spans="1:21" ht="12.75">
      <c r="A847">
        <v>20</v>
      </c>
      <c r="B847" s="6"/>
      <c r="D847" s="6"/>
      <c r="E847" s="8"/>
      <c r="F847" s="6"/>
      <c r="I847" s="6"/>
      <c r="J847" s="8">
        <f t="shared" si="222"/>
        <v>0</v>
      </c>
      <c r="L847" s="6"/>
      <c r="N847" s="6"/>
      <c r="P847" s="6"/>
      <c r="R847" s="6"/>
      <c r="S847" s="13" t="e">
        <f t="shared" si="223"/>
        <v>#DIV/0!</v>
      </c>
      <c r="T847" s="10" t="e">
        <f t="shared" si="224"/>
        <v>#DIV/0!</v>
      </c>
      <c r="U847" s="10" t="e">
        <f t="shared" si="225"/>
        <v>#DIV/0!</v>
      </c>
    </row>
    <row r="848" spans="1:21" ht="12.75">
      <c r="A848">
        <v>21</v>
      </c>
      <c r="B848" s="6"/>
      <c r="D848" s="6"/>
      <c r="E848" s="8"/>
      <c r="F848" s="6"/>
      <c r="I848" s="6"/>
      <c r="J848" s="8">
        <f t="shared" si="222"/>
        <v>0</v>
      </c>
      <c r="L848" s="6"/>
      <c r="N848" s="6"/>
      <c r="P848" s="6"/>
      <c r="R848" s="6"/>
      <c r="S848" s="13" t="e">
        <f t="shared" si="223"/>
        <v>#DIV/0!</v>
      </c>
      <c r="T848" s="10" t="e">
        <f t="shared" si="224"/>
        <v>#DIV/0!</v>
      </c>
      <c r="U848" s="10" t="e">
        <f t="shared" si="225"/>
        <v>#DIV/0!</v>
      </c>
    </row>
    <row r="849" spans="1:21" ht="12.75">
      <c r="A849">
        <v>22</v>
      </c>
      <c r="B849" s="6"/>
      <c r="D849" s="6"/>
      <c r="E849" s="8"/>
      <c r="F849" s="6"/>
      <c r="I849" s="6"/>
      <c r="J849" s="8">
        <f t="shared" si="222"/>
        <v>0</v>
      </c>
      <c r="L849" s="6"/>
      <c r="N849" s="6"/>
      <c r="P849" s="6"/>
      <c r="R849" s="6"/>
      <c r="S849" s="13" t="e">
        <f t="shared" si="223"/>
        <v>#DIV/0!</v>
      </c>
      <c r="T849" s="10" t="e">
        <f t="shared" si="224"/>
        <v>#DIV/0!</v>
      </c>
      <c r="U849" s="10" t="e">
        <f t="shared" si="225"/>
        <v>#DIV/0!</v>
      </c>
    </row>
    <row r="850" spans="1:21" ht="12.75">
      <c r="A850">
        <v>23</v>
      </c>
      <c r="B850" s="6"/>
      <c r="D850" s="6"/>
      <c r="E850" s="8"/>
      <c r="F850" s="6"/>
      <c r="I850" s="6"/>
      <c r="J850" s="8">
        <f t="shared" si="222"/>
        <v>0</v>
      </c>
      <c r="L850" s="6"/>
      <c r="N850" s="6"/>
      <c r="P850" s="6"/>
      <c r="R850" s="6"/>
      <c r="S850" s="13" t="e">
        <f t="shared" si="223"/>
        <v>#DIV/0!</v>
      </c>
      <c r="T850" s="10" t="e">
        <f t="shared" si="224"/>
        <v>#DIV/0!</v>
      </c>
      <c r="U850" s="10" t="e">
        <f t="shared" si="225"/>
        <v>#DIV/0!</v>
      </c>
    </row>
    <row r="851" spans="1:21" ht="12.75">
      <c r="A851">
        <v>24</v>
      </c>
      <c r="B851" s="6"/>
      <c r="D851" s="6"/>
      <c r="E851" s="8"/>
      <c r="F851" s="6"/>
      <c r="I851" s="6"/>
      <c r="J851" s="8">
        <f t="shared" si="222"/>
        <v>0</v>
      </c>
      <c r="L851" s="6"/>
      <c r="N851" s="6"/>
      <c r="P851" s="6"/>
      <c r="R851" s="6"/>
      <c r="S851" s="13" t="e">
        <f t="shared" si="223"/>
        <v>#DIV/0!</v>
      </c>
      <c r="T851" s="10" t="e">
        <f t="shared" si="224"/>
        <v>#DIV/0!</v>
      </c>
      <c r="U851" s="10" t="e">
        <f t="shared" si="225"/>
        <v>#DIV/0!</v>
      </c>
    </row>
    <row r="852" spans="1:21" ht="12.75">
      <c r="A852">
        <v>25</v>
      </c>
      <c r="B852" s="6"/>
      <c r="D852" s="6"/>
      <c r="E852" s="8"/>
      <c r="F852" s="6"/>
      <c r="I852" s="6"/>
      <c r="J852" s="8">
        <f t="shared" si="222"/>
        <v>0</v>
      </c>
      <c r="L852" s="6"/>
      <c r="N852" s="6"/>
      <c r="P852" s="6"/>
      <c r="R852" s="6"/>
      <c r="S852" s="13" t="e">
        <f t="shared" si="223"/>
        <v>#DIV/0!</v>
      </c>
      <c r="T852" s="10" t="e">
        <f t="shared" si="224"/>
        <v>#DIV/0!</v>
      </c>
      <c r="U852" s="10" t="e">
        <f t="shared" si="225"/>
        <v>#DIV/0!</v>
      </c>
    </row>
    <row r="853" spans="1:21" ht="12.75">
      <c r="A853">
        <v>26</v>
      </c>
      <c r="B853" s="6"/>
      <c r="D853" s="6"/>
      <c r="E853" s="8"/>
      <c r="F853" s="6"/>
      <c r="I853" s="6"/>
      <c r="J853" s="8">
        <f t="shared" si="222"/>
        <v>0</v>
      </c>
      <c r="L853" s="6"/>
      <c r="N853" s="6"/>
      <c r="P853" s="6"/>
      <c r="R853" s="6"/>
      <c r="S853" s="13" t="e">
        <f t="shared" si="223"/>
        <v>#DIV/0!</v>
      </c>
      <c r="T853" s="10" t="e">
        <f t="shared" si="224"/>
        <v>#DIV/0!</v>
      </c>
      <c r="U853" s="10" t="e">
        <f t="shared" si="225"/>
        <v>#DIV/0!</v>
      </c>
    </row>
    <row r="854" spans="1:21" ht="12.75">
      <c r="A854">
        <v>27</v>
      </c>
      <c r="B854" s="6"/>
      <c r="D854" s="6"/>
      <c r="E854" s="8"/>
      <c r="F854" s="6"/>
      <c r="I854" s="6"/>
      <c r="J854" s="8">
        <f t="shared" si="222"/>
        <v>0</v>
      </c>
      <c r="L854" s="6"/>
      <c r="N854" s="6"/>
      <c r="P854" s="6"/>
      <c r="R854" s="6"/>
      <c r="S854" s="13" t="e">
        <f t="shared" si="223"/>
        <v>#DIV/0!</v>
      </c>
      <c r="T854" s="10" t="e">
        <f t="shared" si="224"/>
        <v>#DIV/0!</v>
      </c>
      <c r="U854" s="10" t="e">
        <f t="shared" si="225"/>
        <v>#DIV/0!</v>
      </c>
    </row>
    <row r="855" spans="1:21" ht="12.75">
      <c r="A855">
        <v>28</v>
      </c>
      <c r="B855" s="6"/>
      <c r="D855" s="6"/>
      <c r="E855" s="8"/>
      <c r="F855" s="6"/>
      <c r="I855" s="6"/>
      <c r="J855" s="8">
        <f t="shared" si="222"/>
        <v>0</v>
      </c>
      <c r="L855" s="6"/>
      <c r="N855" s="6"/>
      <c r="P855" s="6"/>
      <c r="R855" s="6"/>
      <c r="S855" s="13" t="e">
        <f t="shared" si="223"/>
        <v>#DIV/0!</v>
      </c>
      <c r="T855" s="10" t="e">
        <f t="shared" si="224"/>
        <v>#DIV/0!</v>
      </c>
      <c r="U855" s="10" t="e">
        <f t="shared" si="225"/>
        <v>#DIV/0!</v>
      </c>
    </row>
    <row r="856" spans="1:21" ht="12.75">
      <c r="A856">
        <v>29</v>
      </c>
      <c r="B856" s="6"/>
      <c r="D856" s="6"/>
      <c r="E856" s="8"/>
      <c r="F856" s="6"/>
      <c r="I856" s="6"/>
      <c r="J856" s="8">
        <f t="shared" si="222"/>
        <v>0</v>
      </c>
      <c r="L856" s="6"/>
      <c r="N856" s="6"/>
      <c r="P856" s="6"/>
      <c r="R856" s="6"/>
      <c r="S856" s="13" t="e">
        <f t="shared" si="223"/>
        <v>#DIV/0!</v>
      </c>
      <c r="T856" s="10" t="e">
        <f t="shared" si="224"/>
        <v>#DIV/0!</v>
      </c>
      <c r="U856" s="10" t="e">
        <f t="shared" si="225"/>
        <v>#DIV/0!</v>
      </c>
    </row>
    <row r="857" spans="1:21" ht="12.75">
      <c r="A857" s="2">
        <v>30</v>
      </c>
      <c r="B857" s="3"/>
      <c r="C857" s="2"/>
      <c r="D857" s="3"/>
      <c r="E857" s="4"/>
      <c r="F857" s="3"/>
      <c r="G857" s="5"/>
      <c r="H857" s="2"/>
      <c r="I857" s="3"/>
      <c r="J857" s="4">
        <f t="shared" si="222"/>
        <v>0</v>
      </c>
      <c r="K857" s="2"/>
      <c r="L857" s="3"/>
      <c r="M857" s="2"/>
      <c r="N857" s="3"/>
      <c r="O857" s="2"/>
      <c r="P857" s="3"/>
      <c r="Q857" s="2"/>
      <c r="R857" s="3"/>
      <c r="S857" s="16" t="e">
        <f t="shared" si="223"/>
        <v>#DIV/0!</v>
      </c>
      <c r="T857" s="10" t="e">
        <f t="shared" si="224"/>
        <v>#DIV/0!</v>
      </c>
      <c r="U857" s="17" t="e">
        <f t="shared" si="225"/>
        <v>#DIV/0!</v>
      </c>
    </row>
    <row r="858" spans="2:21" ht="12.75">
      <c r="B858" s="6">
        <f aca="true" t="shared" si="226" ref="B858:I858">SUM(B828:B857)</f>
        <v>0</v>
      </c>
      <c r="C858">
        <f t="shared" si="226"/>
        <v>0</v>
      </c>
      <c r="D858" s="6">
        <f t="shared" si="226"/>
        <v>0</v>
      </c>
      <c r="E858" s="8">
        <f t="shared" si="226"/>
        <v>0</v>
      </c>
      <c r="F858" s="6">
        <f t="shared" si="226"/>
        <v>0</v>
      </c>
      <c r="G858" s="1">
        <f t="shared" si="226"/>
        <v>0</v>
      </c>
      <c r="H858">
        <f t="shared" si="226"/>
        <v>0</v>
      </c>
      <c r="I858" s="6">
        <f t="shared" si="226"/>
        <v>0</v>
      </c>
      <c r="J858" s="8">
        <f t="shared" si="222"/>
        <v>0</v>
      </c>
      <c r="K858">
        <f aca="true" t="shared" si="227" ref="K858:R858">SUM(K828:K857)</f>
        <v>0</v>
      </c>
      <c r="L858" s="6">
        <f t="shared" si="227"/>
        <v>0</v>
      </c>
      <c r="M858">
        <f t="shared" si="227"/>
        <v>0</v>
      </c>
      <c r="N858" s="6">
        <f t="shared" si="227"/>
        <v>0</v>
      </c>
      <c r="O858">
        <f t="shared" si="227"/>
        <v>0</v>
      </c>
      <c r="P858" s="6">
        <f t="shared" si="227"/>
        <v>0</v>
      </c>
      <c r="Q858">
        <f t="shared" si="227"/>
        <v>0</v>
      </c>
      <c r="R858" s="6">
        <f t="shared" si="227"/>
        <v>0</v>
      </c>
      <c r="S858" s="13" t="e">
        <f t="shared" si="223"/>
        <v>#DIV/0!</v>
      </c>
      <c r="T858" s="10" t="e">
        <f t="shared" si="224"/>
        <v>#DIV/0!</v>
      </c>
      <c r="U858" s="10" t="e">
        <f t="shared" si="225"/>
        <v>#DIV/0!</v>
      </c>
    </row>
    <row r="859" spans="1:21" ht="12.75">
      <c r="A859">
        <v>27</v>
      </c>
      <c r="S859" s="18"/>
      <c r="T859" s="10"/>
      <c r="U859" s="18"/>
    </row>
    <row r="860" spans="1:21" ht="12.75">
      <c r="A860" s="2" t="s">
        <v>0</v>
      </c>
      <c r="B860" s="3" t="s">
        <v>2</v>
      </c>
      <c r="C860" s="2" t="s">
        <v>3</v>
      </c>
      <c r="D860" s="3" t="s">
        <v>4</v>
      </c>
      <c r="E860" s="4" t="s">
        <v>5</v>
      </c>
      <c r="F860" s="3" t="s">
        <v>6</v>
      </c>
      <c r="G860" s="5" t="s">
        <v>7</v>
      </c>
      <c r="H860" s="2" t="s">
        <v>1</v>
      </c>
      <c r="I860" s="3" t="s">
        <v>8</v>
      </c>
      <c r="J860" s="4" t="s">
        <v>9</v>
      </c>
      <c r="K860" s="2" t="s">
        <v>10</v>
      </c>
      <c r="L860" s="3" t="s">
        <v>11</v>
      </c>
      <c r="M860" s="2" t="s">
        <v>12</v>
      </c>
      <c r="N860" s="3" t="s">
        <v>13</v>
      </c>
      <c r="O860" s="2" t="s">
        <v>14</v>
      </c>
      <c r="P860" s="3" t="s">
        <v>15</v>
      </c>
      <c r="Q860" s="2" t="s">
        <v>16</v>
      </c>
      <c r="R860" s="3" t="s">
        <v>17</v>
      </c>
      <c r="S860" s="16" t="s">
        <v>18</v>
      </c>
      <c r="T860" s="10" t="s">
        <v>19</v>
      </c>
      <c r="U860" s="17" t="s">
        <v>20</v>
      </c>
    </row>
    <row r="861" spans="1:21" ht="12.75">
      <c r="A861">
        <v>1</v>
      </c>
      <c r="B861" s="6"/>
      <c r="D861" s="7"/>
      <c r="E861" s="8"/>
      <c r="F861" s="6"/>
      <c r="I861" s="6"/>
      <c r="J861" s="8">
        <f aca="true" t="shared" si="228" ref="J861:J891">+E861+G861+2*H861+3*I861</f>
        <v>0</v>
      </c>
      <c r="L861" s="6"/>
      <c r="N861" s="6"/>
      <c r="P861" s="6"/>
      <c r="R861" s="6"/>
      <c r="S861" s="9" t="e">
        <f aca="true" t="shared" si="229" ref="S861:S891">+E861/C861</f>
        <v>#DIV/0!</v>
      </c>
      <c r="T861" s="10" t="e">
        <f aca="true" t="shared" si="230" ref="T861:T891">+(E861+M861)/(C861+M861+Q861)</f>
        <v>#DIV/0!</v>
      </c>
      <c r="U861" s="10" t="e">
        <f aca="true" t="shared" si="231" ref="U861:U891">+J861/C861</f>
        <v>#DIV/0!</v>
      </c>
    </row>
    <row r="862" spans="1:21" ht="12.75">
      <c r="A862">
        <v>2</v>
      </c>
      <c r="B862" s="6"/>
      <c r="D862" s="6"/>
      <c r="E862" s="8"/>
      <c r="F862" s="6"/>
      <c r="I862" s="6"/>
      <c r="J862" s="8">
        <f t="shared" si="228"/>
        <v>0</v>
      </c>
      <c r="L862" s="6"/>
      <c r="N862" s="6"/>
      <c r="P862" s="6"/>
      <c r="R862" s="6"/>
      <c r="S862" s="13" t="e">
        <f t="shared" si="229"/>
        <v>#DIV/0!</v>
      </c>
      <c r="T862" s="10" t="e">
        <f t="shared" si="230"/>
        <v>#DIV/0!</v>
      </c>
      <c r="U862" s="10" t="e">
        <f t="shared" si="231"/>
        <v>#DIV/0!</v>
      </c>
    </row>
    <row r="863" spans="1:21" ht="12.75">
      <c r="A863">
        <v>3</v>
      </c>
      <c r="B863" s="6"/>
      <c r="D863" s="6"/>
      <c r="E863" s="8"/>
      <c r="F863" s="6"/>
      <c r="I863" s="6"/>
      <c r="J863" s="8">
        <f t="shared" si="228"/>
        <v>0</v>
      </c>
      <c r="L863" s="6"/>
      <c r="N863" s="6"/>
      <c r="P863" s="6"/>
      <c r="R863" s="6"/>
      <c r="S863" s="13" t="e">
        <f t="shared" si="229"/>
        <v>#DIV/0!</v>
      </c>
      <c r="T863" s="10" t="e">
        <f t="shared" si="230"/>
        <v>#DIV/0!</v>
      </c>
      <c r="U863" s="10" t="e">
        <f t="shared" si="231"/>
        <v>#DIV/0!</v>
      </c>
    </row>
    <row r="864" spans="1:21" ht="12.75">
      <c r="A864">
        <v>4</v>
      </c>
      <c r="B864" s="6"/>
      <c r="D864" s="6"/>
      <c r="E864" s="8"/>
      <c r="F864" s="6"/>
      <c r="I864" s="6"/>
      <c r="J864" s="8">
        <f t="shared" si="228"/>
        <v>0</v>
      </c>
      <c r="L864" s="6"/>
      <c r="N864" s="6"/>
      <c r="P864" s="6"/>
      <c r="R864" s="6"/>
      <c r="S864" s="13" t="e">
        <f t="shared" si="229"/>
        <v>#DIV/0!</v>
      </c>
      <c r="T864" s="10" t="e">
        <f t="shared" si="230"/>
        <v>#DIV/0!</v>
      </c>
      <c r="U864" s="10" t="e">
        <f t="shared" si="231"/>
        <v>#DIV/0!</v>
      </c>
    </row>
    <row r="865" spans="1:21" ht="12.75">
      <c r="A865">
        <v>5</v>
      </c>
      <c r="B865" s="6"/>
      <c r="D865" s="6"/>
      <c r="E865" s="8"/>
      <c r="F865" s="6"/>
      <c r="I865" s="6"/>
      <c r="J865" s="8">
        <f t="shared" si="228"/>
        <v>0</v>
      </c>
      <c r="L865" s="6"/>
      <c r="N865" s="6"/>
      <c r="P865" s="6"/>
      <c r="R865" s="6"/>
      <c r="S865" s="13" t="e">
        <f t="shared" si="229"/>
        <v>#DIV/0!</v>
      </c>
      <c r="T865" s="10" t="e">
        <f t="shared" si="230"/>
        <v>#DIV/0!</v>
      </c>
      <c r="U865" s="10" t="e">
        <f t="shared" si="231"/>
        <v>#DIV/0!</v>
      </c>
    </row>
    <row r="866" spans="1:21" ht="12.75">
      <c r="A866">
        <v>6</v>
      </c>
      <c r="B866" s="6"/>
      <c r="D866" s="6"/>
      <c r="E866" s="8"/>
      <c r="F866" s="6"/>
      <c r="I866" s="6"/>
      <c r="J866" s="8">
        <f t="shared" si="228"/>
        <v>0</v>
      </c>
      <c r="L866" s="6"/>
      <c r="N866" s="6"/>
      <c r="P866" s="6"/>
      <c r="R866" s="6"/>
      <c r="S866" s="13" t="e">
        <f t="shared" si="229"/>
        <v>#DIV/0!</v>
      </c>
      <c r="T866" s="10" t="e">
        <f t="shared" si="230"/>
        <v>#DIV/0!</v>
      </c>
      <c r="U866" s="10" t="e">
        <f t="shared" si="231"/>
        <v>#DIV/0!</v>
      </c>
    </row>
    <row r="867" spans="1:21" ht="12.75">
      <c r="A867">
        <v>7</v>
      </c>
      <c r="B867" s="6"/>
      <c r="D867" s="6"/>
      <c r="E867" s="8"/>
      <c r="F867" s="6"/>
      <c r="I867" s="6"/>
      <c r="J867" s="8">
        <f t="shared" si="228"/>
        <v>0</v>
      </c>
      <c r="L867" s="6"/>
      <c r="N867" s="6"/>
      <c r="P867" s="6"/>
      <c r="R867" s="6"/>
      <c r="S867" s="13" t="e">
        <f t="shared" si="229"/>
        <v>#DIV/0!</v>
      </c>
      <c r="T867" s="10" t="e">
        <f t="shared" si="230"/>
        <v>#DIV/0!</v>
      </c>
      <c r="U867" s="10" t="e">
        <f t="shared" si="231"/>
        <v>#DIV/0!</v>
      </c>
    </row>
    <row r="868" spans="1:21" ht="12.75">
      <c r="A868">
        <v>8</v>
      </c>
      <c r="B868" s="6"/>
      <c r="D868" s="6"/>
      <c r="E868" s="8"/>
      <c r="F868" s="6"/>
      <c r="I868" s="6"/>
      <c r="J868" s="8">
        <f t="shared" si="228"/>
        <v>0</v>
      </c>
      <c r="L868" s="6"/>
      <c r="N868" s="6"/>
      <c r="P868" s="6"/>
      <c r="R868" s="6"/>
      <c r="S868" s="13" t="e">
        <f t="shared" si="229"/>
        <v>#DIV/0!</v>
      </c>
      <c r="T868" s="10" t="e">
        <f t="shared" si="230"/>
        <v>#DIV/0!</v>
      </c>
      <c r="U868" s="10" t="e">
        <f t="shared" si="231"/>
        <v>#DIV/0!</v>
      </c>
    </row>
    <row r="869" spans="1:21" ht="12.75">
      <c r="A869">
        <v>9</v>
      </c>
      <c r="B869" s="6"/>
      <c r="D869" s="6"/>
      <c r="E869" s="8"/>
      <c r="F869" s="6"/>
      <c r="I869" s="6"/>
      <c r="J869" s="8">
        <f t="shared" si="228"/>
        <v>0</v>
      </c>
      <c r="L869" s="6"/>
      <c r="N869" s="6"/>
      <c r="P869" s="6"/>
      <c r="R869" s="6"/>
      <c r="S869" s="13" t="e">
        <f t="shared" si="229"/>
        <v>#DIV/0!</v>
      </c>
      <c r="T869" s="10" t="e">
        <f t="shared" si="230"/>
        <v>#DIV/0!</v>
      </c>
      <c r="U869" s="10" t="e">
        <f t="shared" si="231"/>
        <v>#DIV/0!</v>
      </c>
    </row>
    <row r="870" spans="1:21" ht="12.75">
      <c r="A870">
        <v>10</v>
      </c>
      <c r="B870" s="6"/>
      <c r="D870" s="6"/>
      <c r="E870" s="8"/>
      <c r="F870" s="6"/>
      <c r="I870" s="6"/>
      <c r="J870" s="8">
        <f t="shared" si="228"/>
        <v>0</v>
      </c>
      <c r="L870" s="6"/>
      <c r="N870" s="6"/>
      <c r="P870" s="6"/>
      <c r="R870" s="6"/>
      <c r="S870" s="13" t="e">
        <f t="shared" si="229"/>
        <v>#DIV/0!</v>
      </c>
      <c r="T870" s="10" t="e">
        <f t="shared" si="230"/>
        <v>#DIV/0!</v>
      </c>
      <c r="U870" s="10" t="e">
        <f t="shared" si="231"/>
        <v>#DIV/0!</v>
      </c>
    </row>
    <row r="871" spans="1:21" ht="12.75">
      <c r="A871">
        <v>11</v>
      </c>
      <c r="B871" s="6"/>
      <c r="D871" s="6"/>
      <c r="E871" s="8"/>
      <c r="F871" s="6"/>
      <c r="I871" s="6"/>
      <c r="J871" s="8">
        <f t="shared" si="228"/>
        <v>0</v>
      </c>
      <c r="L871" s="6"/>
      <c r="N871" s="6"/>
      <c r="P871" s="6"/>
      <c r="R871" s="6"/>
      <c r="S871" s="13" t="e">
        <f t="shared" si="229"/>
        <v>#DIV/0!</v>
      </c>
      <c r="T871" s="10" t="e">
        <f t="shared" si="230"/>
        <v>#DIV/0!</v>
      </c>
      <c r="U871" s="10" t="e">
        <f t="shared" si="231"/>
        <v>#DIV/0!</v>
      </c>
    </row>
    <row r="872" spans="1:21" ht="12.75">
      <c r="A872">
        <v>12</v>
      </c>
      <c r="B872" s="6"/>
      <c r="D872" s="6"/>
      <c r="E872" s="8"/>
      <c r="F872" s="6"/>
      <c r="I872" s="6"/>
      <c r="J872" s="8">
        <f t="shared" si="228"/>
        <v>0</v>
      </c>
      <c r="L872" s="6"/>
      <c r="N872" s="6"/>
      <c r="P872" s="6"/>
      <c r="R872" s="6"/>
      <c r="S872" s="13" t="e">
        <f t="shared" si="229"/>
        <v>#DIV/0!</v>
      </c>
      <c r="T872" s="10" t="e">
        <f t="shared" si="230"/>
        <v>#DIV/0!</v>
      </c>
      <c r="U872" s="10" t="e">
        <f t="shared" si="231"/>
        <v>#DIV/0!</v>
      </c>
    </row>
    <row r="873" spans="1:21" ht="12.75">
      <c r="A873">
        <v>13</v>
      </c>
      <c r="B873" s="6"/>
      <c r="D873" s="6"/>
      <c r="E873" s="8"/>
      <c r="F873" s="6"/>
      <c r="I873" s="6"/>
      <c r="J873" s="8">
        <f t="shared" si="228"/>
        <v>0</v>
      </c>
      <c r="L873" s="6"/>
      <c r="N873" s="6"/>
      <c r="P873" s="6"/>
      <c r="R873" s="6"/>
      <c r="S873" s="13" t="e">
        <f t="shared" si="229"/>
        <v>#DIV/0!</v>
      </c>
      <c r="T873" s="10" t="e">
        <f t="shared" si="230"/>
        <v>#DIV/0!</v>
      </c>
      <c r="U873" s="10" t="e">
        <f t="shared" si="231"/>
        <v>#DIV/0!</v>
      </c>
    </row>
    <row r="874" spans="1:21" ht="12.75">
      <c r="A874">
        <v>14</v>
      </c>
      <c r="B874" s="6"/>
      <c r="D874" s="6"/>
      <c r="E874" s="8"/>
      <c r="F874" s="6"/>
      <c r="I874" s="6"/>
      <c r="J874" s="8">
        <f t="shared" si="228"/>
        <v>0</v>
      </c>
      <c r="L874" s="6"/>
      <c r="N874" s="6"/>
      <c r="P874" s="6"/>
      <c r="R874" s="6"/>
      <c r="S874" s="13" t="e">
        <f t="shared" si="229"/>
        <v>#DIV/0!</v>
      </c>
      <c r="T874" s="10" t="e">
        <f t="shared" si="230"/>
        <v>#DIV/0!</v>
      </c>
      <c r="U874" s="10" t="e">
        <f t="shared" si="231"/>
        <v>#DIV/0!</v>
      </c>
    </row>
    <row r="875" spans="1:21" ht="12.75">
      <c r="A875">
        <v>15</v>
      </c>
      <c r="B875" s="6"/>
      <c r="D875" s="6"/>
      <c r="E875" s="8"/>
      <c r="F875" s="6"/>
      <c r="I875" s="6"/>
      <c r="J875" s="8">
        <f t="shared" si="228"/>
        <v>0</v>
      </c>
      <c r="L875" s="6"/>
      <c r="N875" s="6"/>
      <c r="P875" s="6"/>
      <c r="R875" s="6"/>
      <c r="S875" s="13" t="e">
        <f t="shared" si="229"/>
        <v>#DIV/0!</v>
      </c>
      <c r="T875" s="10" t="e">
        <f t="shared" si="230"/>
        <v>#DIV/0!</v>
      </c>
      <c r="U875" s="10" t="e">
        <f t="shared" si="231"/>
        <v>#DIV/0!</v>
      </c>
    </row>
    <row r="876" spans="1:21" ht="12.75">
      <c r="A876">
        <v>16</v>
      </c>
      <c r="B876" s="6"/>
      <c r="D876" s="6"/>
      <c r="E876" s="8"/>
      <c r="F876" s="6"/>
      <c r="I876" s="6"/>
      <c r="J876" s="8">
        <f t="shared" si="228"/>
        <v>0</v>
      </c>
      <c r="L876" s="6"/>
      <c r="N876" s="6"/>
      <c r="P876" s="6"/>
      <c r="R876" s="6"/>
      <c r="S876" s="13" t="e">
        <f t="shared" si="229"/>
        <v>#DIV/0!</v>
      </c>
      <c r="T876" s="10" t="e">
        <f t="shared" si="230"/>
        <v>#DIV/0!</v>
      </c>
      <c r="U876" s="10" t="e">
        <f t="shared" si="231"/>
        <v>#DIV/0!</v>
      </c>
    </row>
    <row r="877" spans="1:21" ht="12.75">
      <c r="A877">
        <v>17</v>
      </c>
      <c r="B877" s="6"/>
      <c r="D877" s="6"/>
      <c r="E877" s="8"/>
      <c r="F877" s="6"/>
      <c r="I877" s="6"/>
      <c r="J877" s="8">
        <f t="shared" si="228"/>
        <v>0</v>
      </c>
      <c r="L877" s="6"/>
      <c r="N877" s="6"/>
      <c r="P877" s="6"/>
      <c r="R877" s="6"/>
      <c r="S877" s="13" t="e">
        <f t="shared" si="229"/>
        <v>#DIV/0!</v>
      </c>
      <c r="T877" s="10" t="e">
        <f t="shared" si="230"/>
        <v>#DIV/0!</v>
      </c>
      <c r="U877" s="10" t="e">
        <f t="shared" si="231"/>
        <v>#DIV/0!</v>
      </c>
    </row>
    <row r="878" spans="1:21" ht="12.75">
      <c r="A878">
        <v>18</v>
      </c>
      <c r="B878" s="6"/>
      <c r="D878" s="6"/>
      <c r="E878" s="8"/>
      <c r="F878" s="6"/>
      <c r="I878" s="6"/>
      <c r="J878" s="8">
        <f t="shared" si="228"/>
        <v>0</v>
      </c>
      <c r="L878" s="6"/>
      <c r="N878" s="6"/>
      <c r="P878" s="6"/>
      <c r="R878" s="6"/>
      <c r="S878" s="13" t="e">
        <f t="shared" si="229"/>
        <v>#DIV/0!</v>
      </c>
      <c r="T878" s="10" t="e">
        <f t="shared" si="230"/>
        <v>#DIV/0!</v>
      </c>
      <c r="U878" s="10" t="e">
        <f t="shared" si="231"/>
        <v>#DIV/0!</v>
      </c>
    </row>
    <row r="879" spans="1:21" ht="12.75">
      <c r="A879">
        <v>19</v>
      </c>
      <c r="B879" s="6"/>
      <c r="D879" s="6"/>
      <c r="E879" s="8"/>
      <c r="F879" s="6"/>
      <c r="I879" s="6"/>
      <c r="J879" s="8">
        <f t="shared" si="228"/>
        <v>0</v>
      </c>
      <c r="L879" s="6"/>
      <c r="N879" s="6"/>
      <c r="P879" s="6"/>
      <c r="R879" s="6"/>
      <c r="S879" s="13" t="e">
        <f t="shared" si="229"/>
        <v>#DIV/0!</v>
      </c>
      <c r="T879" s="10" t="e">
        <f t="shared" si="230"/>
        <v>#DIV/0!</v>
      </c>
      <c r="U879" s="10" t="e">
        <f t="shared" si="231"/>
        <v>#DIV/0!</v>
      </c>
    </row>
    <row r="880" spans="1:21" ht="12.75">
      <c r="A880">
        <v>20</v>
      </c>
      <c r="B880" s="6"/>
      <c r="D880" s="6"/>
      <c r="E880" s="8"/>
      <c r="F880" s="6"/>
      <c r="I880" s="6"/>
      <c r="J880" s="8">
        <f t="shared" si="228"/>
        <v>0</v>
      </c>
      <c r="L880" s="6"/>
      <c r="N880" s="6"/>
      <c r="P880" s="6"/>
      <c r="R880" s="6"/>
      <c r="S880" s="13" t="e">
        <f t="shared" si="229"/>
        <v>#DIV/0!</v>
      </c>
      <c r="T880" s="10" t="e">
        <f t="shared" si="230"/>
        <v>#DIV/0!</v>
      </c>
      <c r="U880" s="10" t="e">
        <f t="shared" si="231"/>
        <v>#DIV/0!</v>
      </c>
    </row>
    <row r="881" spans="1:21" ht="12.75">
      <c r="A881">
        <v>21</v>
      </c>
      <c r="B881" s="6"/>
      <c r="D881" s="6"/>
      <c r="E881" s="8"/>
      <c r="F881" s="6"/>
      <c r="I881" s="6"/>
      <c r="J881" s="8">
        <f t="shared" si="228"/>
        <v>0</v>
      </c>
      <c r="L881" s="6"/>
      <c r="N881" s="6"/>
      <c r="P881" s="6"/>
      <c r="R881" s="6"/>
      <c r="S881" s="13" t="e">
        <f t="shared" si="229"/>
        <v>#DIV/0!</v>
      </c>
      <c r="T881" s="10" t="e">
        <f t="shared" si="230"/>
        <v>#DIV/0!</v>
      </c>
      <c r="U881" s="10" t="e">
        <f t="shared" si="231"/>
        <v>#DIV/0!</v>
      </c>
    </row>
    <row r="882" spans="1:21" ht="12.75">
      <c r="A882">
        <v>22</v>
      </c>
      <c r="B882" s="6"/>
      <c r="D882" s="6"/>
      <c r="E882" s="8"/>
      <c r="F882" s="6"/>
      <c r="I882" s="6"/>
      <c r="J882" s="8">
        <f t="shared" si="228"/>
        <v>0</v>
      </c>
      <c r="L882" s="6"/>
      <c r="N882" s="6"/>
      <c r="P882" s="6"/>
      <c r="R882" s="6"/>
      <c r="S882" s="13" t="e">
        <f t="shared" si="229"/>
        <v>#DIV/0!</v>
      </c>
      <c r="T882" s="10" t="e">
        <f t="shared" si="230"/>
        <v>#DIV/0!</v>
      </c>
      <c r="U882" s="10" t="e">
        <f t="shared" si="231"/>
        <v>#DIV/0!</v>
      </c>
    </row>
    <row r="883" spans="1:21" ht="12.75">
      <c r="A883">
        <v>23</v>
      </c>
      <c r="B883" s="6"/>
      <c r="D883" s="6"/>
      <c r="E883" s="8"/>
      <c r="F883" s="6"/>
      <c r="I883" s="6"/>
      <c r="J883" s="8">
        <f t="shared" si="228"/>
        <v>0</v>
      </c>
      <c r="L883" s="6"/>
      <c r="N883" s="6"/>
      <c r="P883" s="6"/>
      <c r="R883" s="6"/>
      <c r="S883" s="13" t="e">
        <f t="shared" si="229"/>
        <v>#DIV/0!</v>
      </c>
      <c r="T883" s="10" t="e">
        <f t="shared" si="230"/>
        <v>#DIV/0!</v>
      </c>
      <c r="U883" s="10" t="e">
        <f t="shared" si="231"/>
        <v>#DIV/0!</v>
      </c>
    </row>
    <row r="884" spans="1:21" ht="12.75">
      <c r="A884">
        <v>24</v>
      </c>
      <c r="B884" s="6"/>
      <c r="D884" s="6"/>
      <c r="E884" s="8"/>
      <c r="F884" s="6"/>
      <c r="I884" s="6"/>
      <c r="J884" s="8">
        <f t="shared" si="228"/>
        <v>0</v>
      </c>
      <c r="L884" s="6"/>
      <c r="N884" s="6"/>
      <c r="P884" s="6"/>
      <c r="R884" s="6"/>
      <c r="S884" s="13" t="e">
        <f t="shared" si="229"/>
        <v>#DIV/0!</v>
      </c>
      <c r="T884" s="10" t="e">
        <f t="shared" si="230"/>
        <v>#DIV/0!</v>
      </c>
      <c r="U884" s="10" t="e">
        <f t="shared" si="231"/>
        <v>#DIV/0!</v>
      </c>
    </row>
    <row r="885" spans="1:21" ht="12.75">
      <c r="A885">
        <v>25</v>
      </c>
      <c r="B885" s="6"/>
      <c r="D885" s="6"/>
      <c r="E885" s="8"/>
      <c r="F885" s="6"/>
      <c r="I885" s="6"/>
      <c r="J885" s="8">
        <f t="shared" si="228"/>
        <v>0</v>
      </c>
      <c r="L885" s="6"/>
      <c r="N885" s="6"/>
      <c r="P885" s="6"/>
      <c r="R885" s="6"/>
      <c r="S885" s="13" t="e">
        <f t="shared" si="229"/>
        <v>#DIV/0!</v>
      </c>
      <c r="T885" s="10" t="e">
        <f t="shared" si="230"/>
        <v>#DIV/0!</v>
      </c>
      <c r="U885" s="10" t="e">
        <f t="shared" si="231"/>
        <v>#DIV/0!</v>
      </c>
    </row>
    <row r="886" spans="1:21" ht="12.75">
      <c r="A886">
        <v>26</v>
      </c>
      <c r="B886" s="6"/>
      <c r="D886" s="6"/>
      <c r="E886" s="8"/>
      <c r="F886" s="6"/>
      <c r="I886" s="6"/>
      <c r="J886" s="8">
        <f t="shared" si="228"/>
        <v>0</v>
      </c>
      <c r="L886" s="6"/>
      <c r="N886" s="6"/>
      <c r="P886" s="6"/>
      <c r="R886" s="6"/>
      <c r="S886" s="13" t="e">
        <f t="shared" si="229"/>
        <v>#DIV/0!</v>
      </c>
      <c r="T886" s="10" t="e">
        <f t="shared" si="230"/>
        <v>#DIV/0!</v>
      </c>
      <c r="U886" s="10" t="e">
        <f t="shared" si="231"/>
        <v>#DIV/0!</v>
      </c>
    </row>
    <row r="887" spans="1:21" ht="12.75">
      <c r="A887">
        <v>27</v>
      </c>
      <c r="B887" s="6"/>
      <c r="D887" s="6"/>
      <c r="E887" s="8"/>
      <c r="F887" s="6"/>
      <c r="I887" s="6"/>
      <c r="J887" s="8">
        <f t="shared" si="228"/>
        <v>0</v>
      </c>
      <c r="L887" s="6"/>
      <c r="N887" s="6"/>
      <c r="P887" s="6"/>
      <c r="R887" s="6"/>
      <c r="S887" s="13" t="e">
        <f t="shared" si="229"/>
        <v>#DIV/0!</v>
      </c>
      <c r="T887" s="10" t="e">
        <f t="shared" si="230"/>
        <v>#DIV/0!</v>
      </c>
      <c r="U887" s="10" t="e">
        <f t="shared" si="231"/>
        <v>#DIV/0!</v>
      </c>
    </row>
    <row r="888" spans="1:21" ht="12.75">
      <c r="A888">
        <v>28</v>
      </c>
      <c r="B888" s="6"/>
      <c r="D888" s="6"/>
      <c r="E888" s="8"/>
      <c r="F888" s="6"/>
      <c r="I888" s="6"/>
      <c r="J888" s="8">
        <f t="shared" si="228"/>
        <v>0</v>
      </c>
      <c r="L888" s="6"/>
      <c r="N888" s="6"/>
      <c r="P888" s="6"/>
      <c r="R888" s="6"/>
      <c r="S888" s="13" t="e">
        <f t="shared" si="229"/>
        <v>#DIV/0!</v>
      </c>
      <c r="T888" s="10" t="e">
        <f t="shared" si="230"/>
        <v>#DIV/0!</v>
      </c>
      <c r="U888" s="10" t="e">
        <f t="shared" si="231"/>
        <v>#DIV/0!</v>
      </c>
    </row>
    <row r="889" spans="1:21" ht="12.75">
      <c r="A889">
        <v>29</v>
      </c>
      <c r="B889" s="6"/>
      <c r="D889" s="6"/>
      <c r="E889" s="8"/>
      <c r="F889" s="6"/>
      <c r="I889" s="6"/>
      <c r="J889" s="8">
        <f t="shared" si="228"/>
        <v>0</v>
      </c>
      <c r="L889" s="6"/>
      <c r="N889" s="6"/>
      <c r="P889" s="6"/>
      <c r="R889" s="6"/>
      <c r="S889" s="13" t="e">
        <f t="shared" si="229"/>
        <v>#DIV/0!</v>
      </c>
      <c r="T889" s="10" t="e">
        <f t="shared" si="230"/>
        <v>#DIV/0!</v>
      </c>
      <c r="U889" s="10" t="e">
        <f t="shared" si="231"/>
        <v>#DIV/0!</v>
      </c>
    </row>
    <row r="890" spans="1:21" ht="12.75">
      <c r="A890" s="2">
        <v>30</v>
      </c>
      <c r="B890" s="3"/>
      <c r="C890" s="2"/>
      <c r="D890" s="3"/>
      <c r="E890" s="4"/>
      <c r="F890" s="3"/>
      <c r="G890" s="5"/>
      <c r="H890" s="2"/>
      <c r="I890" s="3"/>
      <c r="J890" s="4">
        <f t="shared" si="228"/>
        <v>0</v>
      </c>
      <c r="K890" s="2"/>
      <c r="L890" s="3"/>
      <c r="M890" s="2"/>
      <c r="N890" s="3"/>
      <c r="O890" s="2"/>
      <c r="P890" s="3"/>
      <c r="Q890" s="2"/>
      <c r="R890" s="3"/>
      <c r="S890" s="16" t="e">
        <f t="shared" si="229"/>
        <v>#DIV/0!</v>
      </c>
      <c r="T890" s="10" t="e">
        <f t="shared" si="230"/>
        <v>#DIV/0!</v>
      </c>
      <c r="U890" s="17" t="e">
        <f t="shared" si="231"/>
        <v>#DIV/0!</v>
      </c>
    </row>
    <row r="891" spans="2:21" ht="12.75">
      <c r="B891" s="6">
        <f aca="true" t="shared" si="232" ref="B891:I891">SUM(B861:B890)</f>
        <v>0</v>
      </c>
      <c r="C891">
        <f t="shared" si="232"/>
        <v>0</v>
      </c>
      <c r="D891" s="6">
        <f t="shared" si="232"/>
        <v>0</v>
      </c>
      <c r="E891" s="8">
        <f t="shared" si="232"/>
        <v>0</v>
      </c>
      <c r="F891" s="6">
        <f t="shared" si="232"/>
        <v>0</v>
      </c>
      <c r="G891" s="1">
        <f t="shared" si="232"/>
        <v>0</v>
      </c>
      <c r="H891">
        <f t="shared" si="232"/>
        <v>0</v>
      </c>
      <c r="I891" s="6">
        <f t="shared" si="232"/>
        <v>0</v>
      </c>
      <c r="J891" s="8">
        <f t="shared" si="228"/>
        <v>0</v>
      </c>
      <c r="K891">
        <f aca="true" t="shared" si="233" ref="K891:R891">SUM(K861:K890)</f>
        <v>0</v>
      </c>
      <c r="L891" s="6">
        <f t="shared" si="233"/>
        <v>0</v>
      </c>
      <c r="M891">
        <f t="shared" si="233"/>
        <v>0</v>
      </c>
      <c r="N891" s="6">
        <f t="shared" si="233"/>
        <v>0</v>
      </c>
      <c r="O891">
        <f t="shared" si="233"/>
        <v>0</v>
      </c>
      <c r="P891" s="6">
        <f t="shared" si="233"/>
        <v>0</v>
      </c>
      <c r="Q891">
        <f t="shared" si="233"/>
        <v>0</v>
      </c>
      <c r="R891" s="6">
        <f t="shared" si="233"/>
        <v>0</v>
      </c>
      <c r="S891" s="13" t="e">
        <f t="shared" si="229"/>
        <v>#DIV/0!</v>
      </c>
      <c r="T891" s="10" t="e">
        <f t="shared" si="230"/>
        <v>#DIV/0!</v>
      </c>
      <c r="U891" s="10" t="e">
        <f t="shared" si="231"/>
        <v>#DIV/0!</v>
      </c>
    </row>
    <row r="892" spans="1:21" ht="12.75">
      <c r="A892">
        <v>28</v>
      </c>
      <c r="S892" s="18"/>
      <c r="T892" s="10"/>
      <c r="U892" s="18"/>
    </row>
    <row r="893" spans="1:21" ht="12.75">
      <c r="A893" s="2" t="s">
        <v>0</v>
      </c>
      <c r="B893" s="3" t="s">
        <v>2</v>
      </c>
      <c r="C893" s="2" t="s">
        <v>3</v>
      </c>
      <c r="D893" s="3" t="s">
        <v>4</v>
      </c>
      <c r="E893" s="4" t="s">
        <v>5</v>
      </c>
      <c r="F893" s="3" t="s">
        <v>6</v>
      </c>
      <c r="G893" s="5" t="s">
        <v>7</v>
      </c>
      <c r="H893" s="2" t="s">
        <v>1</v>
      </c>
      <c r="I893" s="3" t="s">
        <v>8</v>
      </c>
      <c r="J893" s="4" t="s">
        <v>9</v>
      </c>
      <c r="K893" s="2" t="s">
        <v>10</v>
      </c>
      <c r="L893" s="3" t="s">
        <v>11</v>
      </c>
      <c r="M893" s="2" t="s">
        <v>12</v>
      </c>
      <c r="N893" s="3" t="s">
        <v>13</v>
      </c>
      <c r="O893" s="2" t="s">
        <v>14</v>
      </c>
      <c r="P893" s="3" t="s">
        <v>15</v>
      </c>
      <c r="Q893" s="2" t="s">
        <v>16</v>
      </c>
      <c r="R893" s="3" t="s">
        <v>17</v>
      </c>
      <c r="S893" s="16" t="s">
        <v>18</v>
      </c>
      <c r="T893" s="10" t="s">
        <v>19</v>
      </c>
      <c r="U893" s="17" t="s">
        <v>20</v>
      </c>
    </row>
    <row r="894" spans="1:21" ht="12.75">
      <c r="A894">
        <v>1</v>
      </c>
      <c r="B894" s="6"/>
      <c r="D894" s="7"/>
      <c r="E894" s="8"/>
      <c r="F894" s="6"/>
      <c r="I894" s="6"/>
      <c r="J894" s="8">
        <f aca="true" t="shared" si="234" ref="J894:J924">+E894+G894+2*H894+3*I894</f>
        <v>0</v>
      </c>
      <c r="L894" s="6"/>
      <c r="N894" s="6"/>
      <c r="P894" s="6"/>
      <c r="R894" s="6"/>
      <c r="S894" s="9" t="e">
        <f aca="true" t="shared" si="235" ref="S894:S924">+E894/C894</f>
        <v>#DIV/0!</v>
      </c>
      <c r="T894" s="10" t="e">
        <f aca="true" t="shared" si="236" ref="T894:T924">+(E894+M894)/(C894+M894+Q894)</f>
        <v>#DIV/0!</v>
      </c>
      <c r="U894" s="10" t="e">
        <f aca="true" t="shared" si="237" ref="U894:U924">+J894/C894</f>
        <v>#DIV/0!</v>
      </c>
    </row>
    <row r="895" spans="1:21" ht="12.75">
      <c r="A895">
        <v>2</v>
      </c>
      <c r="B895" s="6"/>
      <c r="D895" s="6"/>
      <c r="E895" s="8"/>
      <c r="F895" s="6"/>
      <c r="I895" s="6"/>
      <c r="J895" s="8">
        <f t="shared" si="234"/>
        <v>0</v>
      </c>
      <c r="L895" s="6"/>
      <c r="N895" s="6"/>
      <c r="P895" s="6"/>
      <c r="R895" s="6"/>
      <c r="S895" s="13" t="e">
        <f t="shared" si="235"/>
        <v>#DIV/0!</v>
      </c>
      <c r="T895" s="10" t="e">
        <f t="shared" si="236"/>
        <v>#DIV/0!</v>
      </c>
      <c r="U895" s="10" t="e">
        <f t="shared" si="237"/>
        <v>#DIV/0!</v>
      </c>
    </row>
    <row r="896" spans="1:21" ht="12.75">
      <c r="A896">
        <v>3</v>
      </c>
      <c r="B896" s="6"/>
      <c r="D896" s="6"/>
      <c r="E896" s="8"/>
      <c r="F896" s="6"/>
      <c r="I896" s="6"/>
      <c r="J896" s="8">
        <f t="shared" si="234"/>
        <v>0</v>
      </c>
      <c r="L896" s="6"/>
      <c r="N896" s="6"/>
      <c r="P896" s="6"/>
      <c r="R896" s="6"/>
      <c r="S896" s="13" t="e">
        <f t="shared" si="235"/>
        <v>#DIV/0!</v>
      </c>
      <c r="T896" s="10" t="e">
        <f t="shared" si="236"/>
        <v>#DIV/0!</v>
      </c>
      <c r="U896" s="10" t="e">
        <f t="shared" si="237"/>
        <v>#DIV/0!</v>
      </c>
    </row>
    <row r="897" spans="1:21" ht="12.75">
      <c r="A897">
        <v>4</v>
      </c>
      <c r="B897" s="6"/>
      <c r="D897" s="6"/>
      <c r="E897" s="8"/>
      <c r="F897" s="6"/>
      <c r="I897" s="6"/>
      <c r="J897" s="8">
        <f t="shared" si="234"/>
        <v>0</v>
      </c>
      <c r="L897" s="6"/>
      <c r="N897" s="6"/>
      <c r="P897" s="6"/>
      <c r="R897" s="6"/>
      <c r="S897" s="13" t="e">
        <f t="shared" si="235"/>
        <v>#DIV/0!</v>
      </c>
      <c r="T897" s="10" t="e">
        <f t="shared" si="236"/>
        <v>#DIV/0!</v>
      </c>
      <c r="U897" s="10" t="e">
        <f t="shared" si="237"/>
        <v>#DIV/0!</v>
      </c>
    </row>
    <row r="898" spans="1:21" ht="12.75">
      <c r="A898">
        <v>5</v>
      </c>
      <c r="B898" s="6"/>
      <c r="D898" s="6"/>
      <c r="E898" s="8"/>
      <c r="F898" s="6"/>
      <c r="I898" s="6"/>
      <c r="J898" s="8">
        <f t="shared" si="234"/>
        <v>0</v>
      </c>
      <c r="L898" s="6"/>
      <c r="N898" s="6"/>
      <c r="P898" s="6"/>
      <c r="R898" s="6"/>
      <c r="S898" s="13" t="e">
        <f t="shared" si="235"/>
        <v>#DIV/0!</v>
      </c>
      <c r="T898" s="10" t="e">
        <f t="shared" si="236"/>
        <v>#DIV/0!</v>
      </c>
      <c r="U898" s="10" t="e">
        <f t="shared" si="237"/>
        <v>#DIV/0!</v>
      </c>
    </row>
    <row r="899" spans="1:21" ht="12.75">
      <c r="A899">
        <v>6</v>
      </c>
      <c r="B899" s="6"/>
      <c r="D899" s="6"/>
      <c r="E899" s="8"/>
      <c r="F899" s="6"/>
      <c r="I899" s="6"/>
      <c r="J899" s="8">
        <f t="shared" si="234"/>
        <v>0</v>
      </c>
      <c r="L899" s="6"/>
      <c r="N899" s="6"/>
      <c r="P899" s="6"/>
      <c r="R899" s="6"/>
      <c r="S899" s="13" t="e">
        <f t="shared" si="235"/>
        <v>#DIV/0!</v>
      </c>
      <c r="T899" s="10" t="e">
        <f t="shared" si="236"/>
        <v>#DIV/0!</v>
      </c>
      <c r="U899" s="10" t="e">
        <f t="shared" si="237"/>
        <v>#DIV/0!</v>
      </c>
    </row>
    <row r="900" spans="1:21" ht="12.75">
      <c r="A900">
        <v>7</v>
      </c>
      <c r="B900" s="6"/>
      <c r="D900" s="6"/>
      <c r="E900" s="8"/>
      <c r="F900" s="6"/>
      <c r="I900" s="6"/>
      <c r="J900" s="8">
        <f t="shared" si="234"/>
        <v>0</v>
      </c>
      <c r="L900" s="6"/>
      <c r="N900" s="6"/>
      <c r="P900" s="6"/>
      <c r="R900" s="6"/>
      <c r="S900" s="13" t="e">
        <f t="shared" si="235"/>
        <v>#DIV/0!</v>
      </c>
      <c r="T900" s="10" t="e">
        <f t="shared" si="236"/>
        <v>#DIV/0!</v>
      </c>
      <c r="U900" s="10" t="e">
        <f t="shared" si="237"/>
        <v>#DIV/0!</v>
      </c>
    </row>
    <row r="901" spans="1:21" ht="12.75">
      <c r="A901">
        <v>8</v>
      </c>
      <c r="B901" s="6"/>
      <c r="D901" s="6"/>
      <c r="E901" s="8"/>
      <c r="F901" s="6"/>
      <c r="I901" s="6"/>
      <c r="J901" s="8">
        <f t="shared" si="234"/>
        <v>0</v>
      </c>
      <c r="L901" s="6"/>
      <c r="N901" s="6"/>
      <c r="P901" s="6"/>
      <c r="R901" s="6"/>
      <c r="S901" s="13" t="e">
        <f t="shared" si="235"/>
        <v>#DIV/0!</v>
      </c>
      <c r="T901" s="10" t="e">
        <f t="shared" si="236"/>
        <v>#DIV/0!</v>
      </c>
      <c r="U901" s="10" t="e">
        <f t="shared" si="237"/>
        <v>#DIV/0!</v>
      </c>
    </row>
    <row r="902" spans="1:21" ht="12.75">
      <c r="A902">
        <v>9</v>
      </c>
      <c r="B902" s="6"/>
      <c r="D902" s="6"/>
      <c r="E902" s="8"/>
      <c r="F902" s="6"/>
      <c r="I902" s="6"/>
      <c r="J902" s="8">
        <f t="shared" si="234"/>
        <v>0</v>
      </c>
      <c r="L902" s="6"/>
      <c r="N902" s="6"/>
      <c r="P902" s="6"/>
      <c r="R902" s="6"/>
      <c r="S902" s="13" t="e">
        <f t="shared" si="235"/>
        <v>#DIV/0!</v>
      </c>
      <c r="T902" s="10" t="e">
        <f t="shared" si="236"/>
        <v>#DIV/0!</v>
      </c>
      <c r="U902" s="10" t="e">
        <f t="shared" si="237"/>
        <v>#DIV/0!</v>
      </c>
    </row>
    <row r="903" spans="1:21" ht="12.75">
      <c r="A903">
        <v>10</v>
      </c>
      <c r="B903" s="6"/>
      <c r="D903" s="6"/>
      <c r="E903" s="8"/>
      <c r="F903" s="6"/>
      <c r="I903" s="6"/>
      <c r="J903" s="8">
        <f t="shared" si="234"/>
        <v>0</v>
      </c>
      <c r="L903" s="6"/>
      <c r="N903" s="6"/>
      <c r="P903" s="6"/>
      <c r="R903" s="6"/>
      <c r="S903" s="13" t="e">
        <f t="shared" si="235"/>
        <v>#DIV/0!</v>
      </c>
      <c r="T903" s="10" t="e">
        <f t="shared" si="236"/>
        <v>#DIV/0!</v>
      </c>
      <c r="U903" s="10" t="e">
        <f t="shared" si="237"/>
        <v>#DIV/0!</v>
      </c>
    </row>
    <row r="904" spans="1:21" ht="12.75">
      <c r="A904">
        <v>11</v>
      </c>
      <c r="B904" s="6"/>
      <c r="D904" s="6"/>
      <c r="E904" s="8"/>
      <c r="F904" s="6"/>
      <c r="I904" s="6"/>
      <c r="J904" s="8">
        <f t="shared" si="234"/>
        <v>0</v>
      </c>
      <c r="L904" s="6"/>
      <c r="N904" s="6"/>
      <c r="P904" s="6"/>
      <c r="R904" s="6"/>
      <c r="S904" s="13" t="e">
        <f t="shared" si="235"/>
        <v>#DIV/0!</v>
      </c>
      <c r="T904" s="10" t="e">
        <f t="shared" si="236"/>
        <v>#DIV/0!</v>
      </c>
      <c r="U904" s="10" t="e">
        <f t="shared" si="237"/>
        <v>#DIV/0!</v>
      </c>
    </row>
    <row r="905" spans="1:21" ht="12.75">
      <c r="A905">
        <v>12</v>
      </c>
      <c r="B905" s="6"/>
      <c r="D905" s="6"/>
      <c r="E905" s="8"/>
      <c r="F905" s="6"/>
      <c r="I905" s="6"/>
      <c r="J905" s="8">
        <f t="shared" si="234"/>
        <v>0</v>
      </c>
      <c r="L905" s="6"/>
      <c r="N905" s="6"/>
      <c r="P905" s="6"/>
      <c r="R905" s="6"/>
      <c r="S905" s="13" t="e">
        <f t="shared" si="235"/>
        <v>#DIV/0!</v>
      </c>
      <c r="T905" s="10" t="e">
        <f t="shared" si="236"/>
        <v>#DIV/0!</v>
      </c>
      <c r="U905" s="10" t="e">
        <f t="shared" si="237"/>
        <v>#DIV/0!</v>
      </c>
    </row>
    <row r="906" spans="1:21" ht="12.75">
      <c r="A906">
        <v>13</v>
      </c>
      <c r="B906" s="6"/>
      <c r="D906" s="6"/>
      <c r="E906" s="8"/>
      <c r="F906" s="6"/>
      <c r="I906" s="6"/>
      <c r="J906" s="8">
        <f t="shared" si="234"/>
        <v>0</v>
      </c>
      <c r="L906" s="6"/>
      <c r="N906" s="6"/>
      <c r="P906" s="6"/>
      <c r="R906" s="6"/>
      <c r="S906" s="13" t="e">
        <f t="shared" si="235"/>
        <v>#DIV/0!</v>
      </c>
      <c r="T906" s="10" t="e">
        <f t="shared" si="236"/>
        <v>#DIV/0!</v>
      </c>
      <c r="U906" s="10" t="e">
        <f t="shared" si="237"/>
        <v>#DIV/0!</v>
      </c>
    </row>
    <row r="907" spans="1:21" ht="12.75">
      <c r="A907">
        <v>14</v>
      </c>
      <c r="B907" s="6"/>
      <c r="D907" s="6"/>
      <c r="E907" s="8"/>
      <c r="F907" s="6"/>
      <c r="I907" s="6"/>
      <c r="J907" s="8">
        <f t="shared" si="234"/>
        <v>0</v>
      </c>
      <c r="L907" s="6"/>
      <c r="N907" s="6"/>
      <c r="P907" s="6"/>
      <c r="R907" s="6"/>
      <c r="S907" s="13" t="e">
        <f t="shared" si="235"/>
        <v>#DIV/0!</v>
      </c>
      <c r="T907" s="10" t="e">
        <f t="shared" si="236"/>
        <v>#DIV/0!</v>
      </c>
      <c r="U907" s="10" t="e">
        <f t="shared" si="237"/>
        <v>#DIV/0!</v>
      </c>
    </row>
    <row r="908" spans="1:21" ht="12.75">
      <c r="A908">
        <v>15</v>
      </c>
      <c r="B908" s="6"/>
      <c r="D908" s="6"/>
      <c r="E908" s="8"/>
      <c r="F908" s="6"/>
      <c r="I908" s="6"/>
      <c r="J908" s="8">
        <f t="shared" si="234"/>
        <v>0</v>
      </c>
      <c r="L908" s="6"/>
      <c r="N908" s="6"/>
      <c r="P908" s="6"/>
      <c r="R908" s="6"/>
      <c r="S908" s="13" t="e">
        <f t="shared" si="235"/>
        <v>#DIV/0!</v>
      </c>
      <c r="T908" s="10" t="e">
        <f t="shared" si="236"/>
        <v>#DIV/0!</v>
      </c>
      <c r="U908" s="10" t="e">
        <f t="shared" si="237"/>
        <v>#DIV/0!</v>
      </c>
    </row>
    <row r="909" spans="1:21" ht="12.75">
      <c r="A909">
        <v>16</v>
      </c>
      <c r="B909" s="6"/>
      <c r="D909" s="6"/>
      <c r="E909" s="8"/>
      <c r="F909" s="6"/>
      <c r="I909" s="6"/>
      <c r="J909" s="8">
        <f t="shared" si="234"/>
        <v>0</v>
      </c>
      <c r="L909" s="6"/>
      <c r="N909" s="6"/>
      <c r="P909" s="6"/>
      <c r="R909" s="6"/>
      <c r="S909" s="13" t="e">
        <f t="shared" si="235"/>
        <v>#DIV/0!</v>
      </c>
      <c r="T909" s="10" t="e">
        <f t="shared" si="236"/>
        <v>#DIV/0!</v>
      </c>
      <c r="U909" s="10" t="e">
        <f t="shared" si="237"/>
        <v>#DIV/0!</v>
      </c>
    </row>
    <row r="910" spans="1:21" ht="12.75">
      <c r="A910">
        <v>17</v>
      </c>
      <c r="B910" s="6"/>
      <c r="D910" s="6"/>
      <c r="E910" s="8"/>
      <c r="F910" s="6"/>
      <c r="I910" s="6"/>
      <c r="J910" s="8">
        <f t="shared" si="234"/>
        <v>0</v>
      </c>
      <c r="L910" s="6"/>
      <c r="N910" s="6"/>
      <c r="P910" s="6"/>
      <c r="R910" s="6"/>
      <c r="S910" s="13" t="e">
        <f t="shared" si="235"/>
        <v>#DIV/0!</v>
      </c>
      <c r="T910" s="10" t="e">
        <f t="shared" si="236"/>
        <v>#DIV/0!</v>
      </c>
      <c r="U910" s="10" t="e">
        <f t="shared" si="237"/>
        <v>#DIV/0!</v>
      </c>
    </row>
    <row r="911" spans="1:21" ht="12.75">
      <c r="A911">
        <v>18</v>
      </c>
      <c r="B911" s="6"/>
      <c r="D911" s="6"/>
      <c r="E911" s="8"/>
      <c r="F911" s="6"/>
      <c r="I911" s="6"/>
      <c r="J911" s="8">
        <f t="shared" si="234"/>
        <v>0</v>
      </c>
      <c r="L911" s="6"/>
      <c r="N911" s="6"/>
      <c r="P911" s="6"/>
      <c r="R911" s="6"/>
      <c r="S911" s="13" t="e">
        <f t="shared" si="235"/>
        <v>#DIV/0!</v>
      </c>
      <c r="T911" s="10" t="e">
        <f t="shared" si="236"/>
        <v>#DIV/0!</v>
      </c>
      <c r="U911" s="10" t="e">
        <f t="shared" si="237"/>
        <v>#DIV/0!</v>
      </c>
    </row>
    <row r="912" spans="1:21" ht="12.75">
      <c r="A912">
        <v>19</v>
      </c>
      <c r="B912" s="6"/>
      <c r="D912" s="6"/>
      <c r="E912" s="8"/>
      <c r="F912" s="6"/>
      <c r="I912" s="6"/>
      <c r="J912" s="8">
        <f t="shared" si="234"/>
        <v>0</v>
      </c>
      <c r="L912" s="6"/>
      <c r="N912" s="6"/>
      <c r="P912" s="6"/>
      <c r="R912" s="6"/>
      <c r="S912" s="13" t="e">
        <f t="shared" si="235"/>
        <v>#DIV/0!</v>
      </c>
      <c r="T912" s="10" t="e">
        <f t="shared" si="236"/>
        <v>#DIV/0!</v>
      </c>
      <c r="U912" s="10" t="e">
        <f t="shared" si="237"/>
        <v>#DIV/0!</v>
      </c>
    </row>
    <row r="913" spans="1:21" ht="12.75">
      <c r="A913">
        <v>20</v>
      </c>
      <c r="B913" s="6"/>
      <c r="D913" s="6"/>
      <c r="E913" s="8"/>
      <c r="F913" s="6"/>
      <c r="I913" s="6"/>
      <c r="J913" s="8">
        <f t="shared" si="234"/>
        <v>0</v>
      </c>
      <c r="L913" s="6"/>
      <c r="N913" s="6"/>
      <c r="P913" s="6"/>
      <c r="R913" s="6"/>
      <c r="S913" s="13" t="e">
        <f t="shared" si="235"/>
        <v>#DIV/0!</v>
      </c>
      <c r="T913" s="10" t="e">
        <f t="shared" si="236"/>
        <v>#DIV/0!</v>
      </c>
      <c r="U913" s="10" t="e">
        <f t="shared" si="237"/>
        <v>#DIV/0!</v>
      </c>
    </row>
    <row r="914" spans="1:21" ht="12.75">
      <c r="A914">
        <v>21</v>
      </c>
      <c r="B914" s="6"/>
      <c r="D914" s="6"/>
      <c r="E914" s="8"/>
      <c r="F914" s="6"/>
      <c r="I914" s="6"/>
      <c r="J914" s="8">
        <f t="shared" si="234"/>
        <v>0</v>
      </c>
      <c r="L914" s="6"/>
      <c r="N914" s="6"/>
      <c r="P914" s="6"/>
      <c r="R914" s="6"/>
      <c r="S914" s="13" t="e">
        <f t="shared" si="235"/>
        <v>#DIV/0!</v>
      </c>
      <c r="T914" s="10" t="e">
        <f t="shared" si="236"/>
        <v>#DIV/0!</v>
      </c>
      <c r="U914" s="10" t="e">
        <f t="shared" si="237"/>
        <v>#DIV/0!</v>
      </c>
    </row>
    <row r="915" spans="1:21" ht="12.75">
      <c r="A915">
        <v>22</v>
      </c>
      <c r="B915" s="6"/>
      <c r="D915" s="6"/>
      <c r="E915" s="8"/>
      <c r="F915" s="6"/>
      <c r="I915" s="6"/>
      <c r="J915" s="8">
        <f t="shared" si="234"/>
        <v>0</v>
      </c>
      <c r="L915" s="6"/>
      <c r="N915" s="6"/>
      <c r="P915" s="6"/>
      <c r="R915" s="6"/>
      <c r="S915" s="13" t="e">
        <f t="shared" si="235"/>
        <v>#DIV/0!</v>
      </c>
      <c r="T915" s="10" t="e">
        <f t="shared" si="236"/>
        <v>#DIV/0!</v>
      </c>
      <c r="U915" s="10" t="e">
        <f t="shared" si="237"/>
        <v>#DIV/0!</v>
      </c>
    </row>
    <row r="916" spans="1:21" ht="12.75">
      <c r="A916">
        <v>23</v>
      </c>
      <c r="B916" s="6"/>
      <c r="D916" s="6"/>
      <c r="E916" s="8"/>
      <c r="F916" s="6"/>
      <c r="I916" s="6"/>
      <c r="J916" s="8">
        <f t="shared" si="234"/>
        <v>0</v>
      </c>
      <c r="L916" s="6"/>
      <c r="N916" s="6"/>
      <c r="P916" s="6"/>
      <c r="R916" s="6"/>
      <c r="S916" s="13" t="e">
        <f t="shared" si="235"/>
        <v>#DIV/0!</v>
      </c>
      <c r="T916" s="10" t="e">
        <f t="shared" si="236"/>
        <v>#DIV/0!</v>
      </c>
      <c r="U916" s="10" t="e">
        <f t="shared" si="237"/>
        <v>#DIV/0!</v>
      </c>
    </row>
    <row r="917" spans="1:21" ht="12.75">
      <c r="A917">
        <v>24</v>
      </c>
      <c r="B917" s="6"/>
      <c r="D917" s="6"/>
      <c r="E917" s="8"/>
      <c r="F917" s="6"/>
      <c r="I917" s="6"/>
      <c r="J917" s="8">
        <f t="shared" si="234"/>
        <v>0</v>
      </c>
      <c r="L917" s="6"/>
      <c r="N917" s="6"/>
      <c r="P917" s="6"/>
      <c r="R917" s="6"/>
      <c r="S917" s="13" t="e">
        <f t="shared" si="235"/>
        <v>#DIV/0!</v>
      </c>
      <c r="T917" s="10" t="e">
        <f t="shared" si="236"/>
        <v>#DIV/0!</v>
      </c>
      <c r="U917" s="10" t="e">
        <f t="shared" si="237"/>
        <v>#DIV/0!</v>
      </c>
    </row>
    <row r="918" spans="1:21" ht="12.75">
      <c r="A918">
        <v>25</v>
      </c>
      <c r="B918" s="6"/>
      <c r="D918" s="6"/>
      <c r="E918" s="8"/>
      <c r="F918" s="6"/>
      <c r="I918" s="6"/>
      <c r="J918" s="8">
        <f t="shared" si="234"/>
        <v>0</v>
      </c>
      <c r="L918" s="6"/>
      <c r="N918" s="6"/>
      <c r="P918" s="6"/>
      <c r="R918" s="6"/>
      <c r="S918" s="13" t="e">
        <f t="shared" si="235"/>
        <v>#DIV/0!</v>
      </c>
      <c r="T918" s="10" t="e">
        <f t="shared" si="236"/>
        <v>#DIV/0!</v>
      </c>
      <c r="U918" s="10" t="e">
        <f t="shared" si="237"/>
        <v>#DIV/0!</v>
      </c>
    </row>
    <row r="919" spans="1:21" ht="12.75">
      <c r="A919">
        <v>26</v>
      </c>
      <c r="B919" s="6"/>
      <c r="D919" s="6"/>
      <c r="E919" s="8"/>
      <c r="F919" s="6"/>
      <c r="I919" s="6"/>
      <c r="J919" s="8">
        <f t="shared" si="234"/>
        <v>0</v>
      </c>
      <c r="L919" s="6"/>
      <c r="N919" s="6"/>
      <c r="P919" s="6"/>
      <c r="R919" s="6"/>
      <c r="S919" s="13" t="e">
        <f t="shared" si="235"/>
        <v>#DIV/0!</v>
      </c>
      <c r="T919" s="10" t="e">
        <f t="shared" si="236"/>
        <v>#DIV/0!</v>
      </c>
      <c r="U919" s="10" t="e">
        <f t="shared" si="237"/>
        <v>#DIV/0!</v>
      </c>
    </row>
    <row r="920" spans="1:21" ht="12.75">
      <c r="A920">
        <v>27</v>
      </c>
      <c r="B920" s="6"/>
      <c r="D920" s="6"/>
      <c r="E920" s="8"/>
      <c r="F920" s="6"/>
      <c r="I920" s="6"/>
      <c r="J920" s="8">
        <f t="shared" si="234"/>
        <v>0</v>
      </c>
      <c r="L920" s="6"/>
      <c r="N920" s="6"/>
      <c r="P920" s="6"/>
      <c r="R920" s="6"/>
      <c r="S920" s="13" t="e">
        <f t="shared" si="235"/>
        <v>#DIV/0!</v>
      </c>
      <c r="T920" s="10" t="e">
        <f t="shared" si="236"/>
        <v>#DIV/0!</v>
      </c>
      <c r="U920" s="10" t="e">
        <f t="shared" si="237"/>
        <v>#DIV/0!</v>
      </c>
    </row>
    <row r="921" spans="1:21" ht="12.75">
      <c r="A921">
        <v>28</v>
      </c>
      <c r="B921" s="6"/>
      <c r="D921" s="6"/>
      <c r="E921" s="8"/>
      <c r="F921" s="6"/>
      <c r="I921" s="6"/>
      <c r="J921" s="8">
        <f t="shared" si="234"/>
        <v>0</v>
      </c>
      <c r="L921" s="6"/>
      <c r="N921" s="6"/>
      <c r="P921" s="6"/>
      <c r="R921" s="6"/>
      <c r="S921" s="13" t="e">
        <f t="shared" si="235"/>
        <v>#DIV/0!</v>
      </c>
      <c r="T921" s="10" t="e">
        <f t="shared" si="236"/>
        <v>#DIV/0!</v>
      </c>
      <c r="U921" s="10" t="e">
        <f t="shared" si="237"/>
        <v>#DIV/0!</v>
      </c>
    </row>
    <row r="922" spans="1:21" ht="12.75">
      <c r="A922">
        <v>29</v>
      </c>
      <c r="B922" s="6"/>
      <c r="D922" s="6"/>
      <c r="E922" s="8"/>
      <c r="F922" s="6"/>
      <c r="I922" s="6"/>
      <c r="J922" s="8">
        <f t="shared" si="234"/>
        <v>0</v>
      </c>
      <c r="L922" s="6"/>
      <c r="N922" s="6"/>
      <c r="P922" s="6"/>
      <c r="R922" s="6"/>
      <c r="S922" s="13" t="e">
        <f t="shared" si="235"/>
        <v>#DIV/0!</v>
      </c>
      <c r="T922" s="10" t="e">
        <f t="shared" si="236"/>
        <v>#DIV/0!</v>
      </c>
      <c r="U922" s="10" t="e">
        <f t="shared" si="237"/>
        <v>#DIV/0!</v>
      </c>
    </row>
    <row r="923" spans="1:21" ht="12.75">
      <c r="A923" s="2">
        <v>30</v>
      </c>
      <c r="B923" s="3"/>
      <c r="C923" s="2"/>
      <c r="D923" s="3"/>
      <c r="E923" s="4"/>
      <c r="F923" s="3"/>
      <c r="G923" s="5"/>
      <c r="H923" s="2"/>
      <c r="I923" s="3"/>
      <c r="J923" s="4">
        <f t="shared" si="234"/>
        <v>0</v>
      </c>
      <c r="K923" s="2"/>
      <c r="L923" s="3"/>
      <c r="M923" s="2"/>
      <c r="N923" s="3"/>
      <c r="O923" s="2"/>
      <c r="P923" s="3"/>
      <c r="Q923" s="2"/>
      <c r="R923" s="3"/>
      <c r="S923" s="16" t="e">
        <f t="shared" si="235"/>
        <v>#DIV/0!</v>
      </c>
      <c r="T923" s="10" t="e">
        <f t="shared" si="236"/>
        <v>#DIV/0!</v>
      </c>
      <c r="U923" s="17" t="e">
        <f t="shared" si="237"/>
        <v>#DIV/0!</v>
      </c>
    </row>
    <row r="924" spans="2:21" ht="12.75">
      <c r="B924" s="6">
        <f aca="true" t="shared" si="238" ref="B924:I924">SUM(B894:B923)</f>
        <v>0</v>
      </c>
      <c r="C924">
        <f t="shared" si="238"/>
        <v>0</v>
      </c>
      <c r="D924" s="6">
        <f t="shared" si="238"/>
        <v>0</v>
      </c>
      <c r="E924" s="8">
        <f t="shared" si="238"/>
        <v>0</v>
      </c>
      <c r="F924" s="6">
        <f t="shared" si="238"/>
        <v>0</v>
      </c>
      <c r="G924" s="1">
        <f t="shared" si="238"/>
        <v>0</v>
      </c>
      <c r="H924">
        <f t="shared" si="238"/>
        <v>0</v>
      </c>
      <c r="I924" s="6">
        <f t="shared" si="238"/>
        <v>0</v>
      </c>
      <c r="J924" s="8">
        <f t="shared" si="234"/>
        <v>0</v>
      </c>
      <c r="K924">
        <f aca="true" t="shared" si="239" ref="K924:R924">SUM(K894:K923)</f>
        <v>0</v>
      </c>
      <c r="L924" s="6">
        <f t="shared" si="239"/>
        <v>0</v>
      </c>
      <c r="M924">
        <f t="shared" si="239"/>
        <v>0</v>
      </c>
      <c r="N924" s="6">
        <f t="shared" si="239"/>
        <v>0</v>
      </c>
      <c r="O924">
        <f t="shared" si="239"/>
        <v>0</v>
      </c>
      <c r="P924" s="6">
        <f t="shared" si="239"/>
        <v>0</v>
      </c>
      <c r="Q924">
        <f t="shared" si="239"/>
        <v>0</v>
      </c>
      <c r="R924" s="6">
        <f t="shared" si="239"/>
        <v>0</v>
      </c>
      <c r="S924" s="13" t="e">
        <f t="shared" si="235"/>
        <v>#DIV/0!</v>
      </c>
      <c r="T924" s="10" t="e">
        <f t="shared" si="236"/>
        <v>#DIV/0!</v>
      </c>
      <c r="U924" s="10" t="e">
        <f t="shared" si="237"/>
        <v>#DIV/0!</v>
      </c>
    </row>
    <row r="925" spans="1:21" ht="12.75">
      <c r="A925">
        <v>29</v>
      </c>
      <c r="S925" s="18"/>
      <c r="T925" s="10"/>
      <c r="U925" s="18"/>
    </row>
    <row r="926" spans="1:21" ht="12.75">
      <c r="A926" s="2" t="s">
        <v>0</v>
      </c>
      <c r="B926" s="3" t="s">
        <v>2</v>
      </c>
      <c r="C926" s="2" t="s">
        <v>3</v>
      </c>
      <c r="D926" s="3" t="s">
        <v>4</v>
      </c>
      <c r="E926" s="4" t="s">
        <v>5</v>
      </c>
      <c r="F926" s="3" t="s">
        <v>6</v>
      </c>
      <c r="G926" s="5" t="s">
        <v>7</v>
      </c>
      <c r="H926" s="2" t="s">
        <v>1</v>
      </c>
      <c r="I926" s="3" t="s">
        <v>8</v>
      </c>
      <c r="J926" s="4" t="s">
        <v>9</v>
      </c>
      <c r="K926" s="2" t="s">
        <v>10</v>
      </c>
      <c r="L926" s="3" t="s">
        <v>11</v>
      </c>
      <c r="M926" s="2" t="s">
        <v>12</v>
      </c>
      <c r="N926" s="3" t="s">
        <v>13</v>
      </c>
      <c r="O926" s="2" t="s">
        <v>14</v>
      </c>
      <c r="P926" s="3" t="s">
        <v>15</v>
      </c>
      <c r="Q926" s="2" t="s">
        <v>16</v>
      </c>
      <c r="R926" s="3" t="s">
        <v>17</v>
      </c>
      <c r="S926" s="16" t="s">
        <v>18</v>
      </c>
      <c r="T926" s="10" t="s">
        <v>19</v>
      </c>
      <c r="U926" s="17" t="s">
        <v>20</v>
      </c>
    </row>
    <row r="927" spans="1:21" ht="12.75">
      <c r="A927">
        <v>1</v>
      </c>
      <c r="B927" s="6"/>
      <c r="D927" s="7"/>
      <c r="E927" s="8"/>
      <c r="F927" s="6"/>
      <c r="I927" s="6"/>
      <c r="J927" s="8">
        <f aca="true" t="shared" si="240" ref="J927:J957">+E927+G927+2*H927+3*I927</f>
        <v>0</v>
      </c>
      <c r="L927" s="6"/>
      <c r="N927" s="6"/>
      <c r="P927" s="6"/>
      <c r="R927" s="6"/>
      <c r="S927" s="9" t="e">
        <f aca="true" t="shared" si="241" ref="S927:S957">+E927/C927</f>
        <v>#DIV/0!</v>
      </c>
      <c r="T927" s="10" t="e">
        <f aca="true" t="shared" si="242" ref="T927:T957">+(E927+M927)/(C927+M927+Q927)</f>
        <v>#DIV/0!</v>
      </c>
      <c r="U927" s="10" t="e">
        <f aca="true" t="shared" si="243" ref="U927:U957">+J927/C927</f>
        <v>#DIV/0!</v>
      </c>
    </row>
    <row r="928" spans="1:21" ht="12.75">
      <c r="A928">
        <v>2</v>
      </c>
      <c r="B928" s="6"/>
      <c r="D928" s="6"/>
      <c r="E928" s="8"/>
      <c r="F928" s="6"/>
      <c r="I928" s="6"/>
      <c r="J928" s="8">
        <f t="shared" si="240"/>
        <v>0</v>
      </c>
      <c r="L928" s="6"/>
      <c r="N928" s="6"/>
      <c r="P928" s="6"/>
      <c r="R928" s="6"/>
      <c r="S928" s="13" t="e">
        <f t="shared" si="241"/>
        <v>#DIV/0!</v>
      </c>
      <c r="T928" s="10" t="e">
        <f t="shared" si="242"/>
        <v>#DIV/0!</v>
      </c>
      <c r="U928" s="10" t="e">
        <f t="shared" si="243"/>
        <v>#DIV/0!</v>
      </c>
    </row>
    <row r="929" spans="1:21" ht="12.75">
      <c r="A929">
        <v>3</v>
      </c>
      <c r="B929" s="6"/>
      <c r="D929" s="6"/>
      <c r="E929" s="8"/>
      <c r="F929" s="6"/>
      <c r="I929" s="6"/>
      <c r="J929" s="8">
        <f t="shared" si="240"/>
        <v>0</v>
      </c>
      <c r="L929" s="6"/>
      <c r="N929" s="6"/>
      <c r="P929" s="6"/>
      <c r="R929" s="6"/>
      <c r="S929" s="13" t="e">
        <f t="shared" si="241"/>
        <v>#DIV/0!</v>
      </c>
      <c r="T929" s="10" t="e">
        <f t="shared" si="242"/>
        <v>#DIV/0!</v>
      </c>
      <c r="U929" s="10" t="e">
        <f t="shared" si="243"/>
        <v>#DIV/0!</v>
      </c>
    </row>
    <row r="930" spans="1:21" ht="12.75">
      <c r="A930">
        <v>4</v>
      </c>
      <c r="B930" s="6"/>
      <c r="D930" s="6"/>
      <c r="E930" s="8"/>
      <c r="F930" s="6"/>
      <c r="I930" s="6"/>
      <c r="J930" s="8">
        <f t="shared" si="240"/>
        <v>0</v>
      </c>
      <c r="L930" s="6"/>
      <c r="N930" s="6"/>
      <c r="P930" s="6"/>
      <c r="R930" s="6"/>
      <c r="S930" s="13" t="e">
        <f t="shared" si="241"/>
        <v>#DIV/0!</v>
      </c>
      <c r="T930" s="10" t="e">
        <f t="shared" si="242"/>
        <v>#DIV/0!</v>
      </c>
      <c r="U930" s="10" t="e">
        <f t="shared" si="243"/>
        <v>#DIV/0!</v>
      </c>
    </row>
    <row r="931" spans="1:21" ht="12.75">
      <c r="A931">
        <v>5</v>
      </c>
      <c r="B931" s="6"/>
      <c r="D931" s="6"/>
      <c r="E931" s="8"/>
      <c r="F931" s="6"/>
      <c r="I931" s="6"/>
      <c r="J931" s="8">
        <f t="shared" si="240"/>
        <v>0</v>
      </c>
      <c r="L931" s="6"/>
      <c r="N931" s="6"/>
      <c r="P931" s="6"/>
      <c r="R931" s="6"/>
      <c r="S931" s="13" t="e">
        <f t="shared" si="241"/>
        <v>#DIV/0!</v>
      </c>
      <c r="T931" s="10" t="e">
        <f t="shared" si="242"/>
        <v>#DIV/0!</v>
      </c>
      <c r="U931" s="10" t="e">
        <f t="shared" si="243"/>
        <v>#DIV/0!</v>
      </c>
    </row>
    <row r="932" spans="1:21" ht="12.75">
      <c r="A932">
        <v>6</v>
      </c>
      <c r="B932" s="6"/>
      <c r="D932" s="6"/>
      <c r="E932" s="8"/>
      <c r="F932" s="6"/>
      <c r="I932" s="6"/>
      <c r="J932" s="8">
        <f t="shared" si="240"/>
        <v>0</v>
      </c>
      <c r="L932" s="6"/>
      <c r="N932" s="6"/>
      <c r="P932" s="6"/>
      <c r="R932" s="6"/>
      <c r="S932" s="13" t="e">
        <f t="shared" si="241"/>
        <v>#DIV/0!</v>
      </c>
      <c r="T932" s="10" t="e">
        <f t="shared" si="242"/>
        <v>#DIV/0!</v>
      </c>
      <c r="U932" s="10" t="e">
        <f t="shared" si="243"/>
        <v>#DIV/0!</v>
      </c>
    </row>
    <row r="933" spans="1:21" ht="12.75">
      <c r="A933">
        <v>7</v>
      </c>
      <c r="B933" s="6"/>
      <c r="D933" s="6"/>
      <c r="E933" s="8"/>
      <c r="F933" s="6"/>
      <c r="I933" s="6"/>
      <c r="J933" s="8">
        <f t="shared" si="240"/>
        <v>0</v>
      </c>
      <c r="L933" s="6"/>
      <c r="N933" s="6"/>
      <c r="P933" s="6"/>
      <c r="R933" s="6"/>
      <c r="S933" s="13" t="e">
        <f t="shared" si="241"/>
        <v>#DIV/0!</v>
      </c>
      <c r="T933" s="10" t="e">
        <f t="shared" si="242"/>
        <v>#DIV/0!</v>
      </c>
      <c r="U933" s="10" t="e">
        <f t="shared" si="243"/>
        <v>#DIV/0!</v>
      </c>
    </row>
    <row r="934" spans="1:21" ht="12.75">
      <c r="A934">
        <v>8</v>
      </c>
      <c r="B934" s="6"/>
      <c r="D934" s="6"/>
      <c r="E934" s="8"/>
      <c r="F934" s="6"/>
      <c r="I934" s="6"/>
      <c r="J934" s="8">
        <f t="shared" si="240"/>
        <v>0</v>
      </c>
      <c r="L934" s="6"/>
      <c r="N934" s="6"/>
      <c r="P934" s="6"/>
      <c r="R934" s="6"/>
      <c r="S934" s="13" t="e">
        <f t="shared" si="241"/>
        <v>#DIV/0!</v>
      </c>
      <c r="T934" s="10" t="e">
        <f t="shared" si="242"/>
        <v>#DIV/0!</v>
      </c>
      <c r="U934" s="10" t="e">
        <f t="shared" si="243"/>
        <v>#DIV/0!</v>
      </c>
    </row>
    <row r="935" spans="1:21" ht="12.75">
      <c r="A935">
        <v>9</v>
      </c>
      <c r="B935" s="6"/>
      <c r="D935" s="6"/>
      <c r="E935" s="8"/>
      <c r="F935" s="6"/>
      <c r="I935" s="6"/>
      <c r="J935" s="8">
        <f t="shared" si="240"/>
        <v>0</v>
      </c>
      <c r="L935" s="6"/>
      <c r="N935" s="6"/>
      <c r="P935" s="6"/>
      <c r="R935" s="6"/>
      <c r="S935" s="13" t="e">
        <f t="shared" si="241"/>
        <v>#DIV/0!</v>
      </c>
      <c r="T935" s="10" t="e">
        <f t="shared" si="242"/>
        <v>#DIV/0!</v>
      </c>
      <c r="U935" s="10" t="e">
        <f t="shared" si="243"/>
        <v>#DIV/0!</v>
      </c>
    </row>
    <row r="936" spans="1:21" ht="12.75">
      <c r="A936">
        <v>10</v>
      </c>
      <c r="B936" s="6"/>
      <c r="D936" s="6"/>
      <c r="E936" s="8"/>
      <c r="F936" s="6"/>
      <c r="I936" s="6"/>
      <c r="J936" s="8">
        <f t="shared" si="240"/>
        <v>0</v>
      </c>
      <c r="L936" s="6"/>
      <c r="N936" s="6"/>
      <c r="P936" s="6"/>
      <c r="R936" s="6"/>
      <c r="S936" s="13" t="e">
        <f t="shared" si="241"/>
        <v>#DIV/0!</v>
      </c>
      <c r="T936" s="10" t="e">
        <f t="shared" si="242"/>
        <v>#DIV/0!</v>
      </c>
      <c r="U936" s="10" t="e">
        <f t="shared" si="243"/>
        <v>#DIV/0!</v>
      </c>
    </row>
    <row r="937" spans="1:21" ht="12.75">
      <c r="A937">
        <v>11</v>
      </c>
      <c r="B937" s="6"/>
      <c r="D937" s="6"/>
      <c r="E937" s="8"/>
      <c r="F937" s="6"/>
      <c r="I937" s="6"/>
      <c r="J937" s="8">
        <f t="shared" si="240"/>
        <v>0</v>
      </c>
      <c r="L937" s="6"/>
      <c r="N937" s="6"/>
      <c r="P937" s="6"/>
      <c r="R937" s="6"/>
      <c r="S937" s="13" t="e">
        <f t="shared" si="241"/>
        <v>#DIV/0!</v>
      </c>
      <c r="T937" s="10" t="e">
        <f t="shared" si="242"/>
        <v>#DIV/0!</v>
      </c>
      <c r="U937" s="10" t="e">
        <f t="shared" si="243"/>
        <v>#DIV/0!</v>
      </c>
    </row>
    <row r="938" spans="1:21" ht="12.75">
      <c r="A938">
        <v>12</v>
      </c>
      <c r="B938" s="6"/>
      <c r="D938" s="6"/>
      <c r="E938" s="8"/>
      <c r="F938" s="6"/>
      <c r="I938" s="6"/>
      <c r="J938" s="8">
        <f t="shared" si="240"/>
        <v>0</v>
      </c>
      <c r="L938" s="6"/>
      <c r="N938" s="6"/>
      <c r="P938" s="6"/>
      <c r="R938" s="6"/>
      <c r="S938" s="13" t="e">
        <f t="shared" si="241"/>
        <v>#DIV/0!</v>
      </c>
      <c r="T938" s="10" t="e">
        <f t="shared" si="242"/>
        <v>#DIV/0!</v>
      </c>
      <c r="U938" s="10" t="e">
        <f t="shared" si="243"/>
        <v>#DIV/0!</v>
      </c>
    </row>
    <row r="939" spans="1:21" ht="12.75">
      <c r="A939">
        <v>13</v>
      </c>
      <c r="B939" s="6"/>
      <c r="D939" s="6"/>
      <c r="E939" s="8"/>
      <c r="F939" s="6"/>
      <c r="I939" s="6"/>
      <c r="J939" s="8">
        <f t="shared" si="240"/>
        <v>0</v>
      </c>
      <c r="L939" s="6"/>
      <c r="N939" s="6"/>
      <c r="P939" s="6"/>
      <c r="R939" s="6"/>
      <c r="S939" s="13" t="e">
        <f t="shared" si="241"/>
        <v>#DIV/0!</v>
      </c>
      <c r="T939" s="10" t="e">
        <f t="shared" si="242"/>
        <v>#DIV/0!</v>
      </c>
      <c r="U939" s="10" t="e">
        <f t="shared" si="243"/>
        <v>#DIV/0!</v>
      </c>
    </row>
    <row r="940" spans="1:21" ht="12.75">
      <c r="A940">
        <v>14</v>
      </c>
      <c r="B940" s="6"/>
      <c r="D940" s="6"/>
      <c r="E940" s="8"/>
      <c r="F940" s="6"/>
      <c r="I940" s="6"/>
      <c r="J940" s="8">
        <f t="shared" si="240"/>
        <v>0</v>
      </c>
      <c r="L940" s="6"/>
      <c r="N940" s="6"/>
      <c r="P940" s="6"/>
      <c r="R940" s="6"/>
      <c r="S940" s="13" t="e">
        <f t="shared" si="241"/>
        <v>#DIV/0!</v>
      </c>
      <c r="T940" s="10" t="e">
        <f t="shared" si="242"/>
        <v>#DIV/0!</v>
      </c>
      <c r="U940" s="10" t="e">
        <f t="shared" si="243"/>
        <v>#DIV/0!</v>
      </c>
    </row>
    <row r="941" spans="1:21" ht="12.75">
      <c r="A941">
        <v>15</v>
      </c>
      <c r="B941" s="6"/>
      <c r="D941" s="6"/>
      <c r="E941" s="8"/>
      <c r="F941" s="6"/>
      <c r="I941" s="6"/>
      <c r="J941" s="8">
        <f t="shared" si="240"/>
        <v>0</v>
      </c>
      <c r="L941" s="6"/>
      <c r="N941" s="6"/>
      <c r="P941" s="6"/>
      <c r="R941" s="6"/>
      <c r="S941" s="13" t="e">
        <f t="shared" si="241"/>
        <v>#DIV/0!</v>
      </c>
      <c r="T941" s="10" t="e">
        <f t="shared" si="242"/>
        <v>#DIV/0!</v>
      </c>
      <c r="U941" s="10" t="e">
        <f t="shared" si="243"/>
        <v>#DIV/0!</v>
      </c>
    </row>
    <row r="942" spans="1:21" ht="12.75">
      <c r="A942">
        <v>16</v>
      </c>
      <c r="B942" s="6"/>
      <c r="D942" s="6"/>
      <c r="E942" s="8"/>
      <c r="F942" s="6"/>
      <c r="I942" s="6"/>
      <c r="J942" s="8">
        <f t="shared" si="240"/>
        <v>0</v>
      </c>
      <c r="L942" s="6"/>
      <c r="N942" s="6"/>
      <c r="P942" s="6"/>
      <c r="R942" s="6"/>
      <c r="S942" s="13" t="e">
        <f t="shared" si="241"/>
        <v>#DIV/0!</v>
      </c>
      <c r="T942" s="10" t="e">
        <f t="shared" si="242"/>
        <v>#DIV/0!</v>
      </c>
      <c r="U942" s="10" t="e">
        <f t="shared" si="243"/>
        <v>#DIV/0!</v>
      </c>
    </row>
    <row r="943" spans="1:21" ht="12.75">
      <c r="A943">
        <v>17</v>
      </c>
      <c r="B943" s="6"/>
      <c r="D943" s="6"/>
      <c r="E943" s="8"/>
      <c r="F943" s="6"/>
      <c r="I943" s="6"/>
      <c r="J943" s="8">
        <f t="shared" si="240"/>
        <v>0</v>
      </c>
      <c r="L943" s="6"/>
      <c r="N943" s="6"/>
      <c r="P943" s="6"/>
      <c r="R943" s="6"/>
      <c r="S943" s="13" t="e">
        <f t="shared" si="241"/>
        <v>#DIV/0!</v>
      </c>
      <c r="T943" s="10" t="e">
        <f t="shared" si="242"/>
        <v>#DIV/0!</v>
      </c>
      <c r="U943" s="10" t="e">
        <f t="shared" si="243"/>
        <v>#DIV/0!</v>
      </c>
    </row>
    <row r="944" spans="1:21" ht="12.75">
      <c r="A944">
        <v>18</v>
      </c>
      <c r="B944" s="6"/>
      <c r="D944" s="6"/>
      <c r="E944" s="8"/>
      <c r="F944" s="6"/>
      <c r="I944" s="6"/>
      <c r="J944" s="8">
        <f t="shared" si="240"/>
        <v>0</v>
      </c>
      <c r="L944" s="6"/>
      <c r="N944" s="6"/>
      <c r="P944" s="6"/>
      <c r="R944" s="6"/>
      <c r="S944" s="13" t="e">
        <f t="shared" si="241"/>
        <v>#DIV/0!</v>
      </c>
      <c r="T944" s="10" t="e">
        <f t="shared" si="242"/>
        <v>#DIV/0!</v>
      </c>
      <c r="U944" s="10" t="e">
        <f t="shared" si="243"/>
        <v>#DIV/0!</v>
      </c>
    </row>
    <row r="945" spans="1:21" ht="12.75">
      <c r="A945">
        <v>19</v>
      </c>
      <c r="B945" s="6"/>
      <c r="D945" s="6"/>
      <c r="E945" s="8"/>
      <c r="F945" s="6"/>
      <c r="I945" s="6"/>
      <c r="J945" s="8">
        <f t="shared" si="240"/>
        <v>0</v>
      </c>
      <c r="L945" s="6"/>
      <c r="N945" s="6"/>
      <c r="P945" s="6"/>
      <c r="R945" s="6"/>
      <c r="S945" s="13" t="e">
        <f t="shared" si="241"/>
        <v>#DIV/0!</v>
      </c>
      <c r="T945" s="10" t="e">
        <f t="shared" si="242"/>
        <v>#DIV/0!</v>
      </c>
      <c r="U945" s="10" t="e">
        <f t="shared" si="243"/>
        <v>#DIV/0!</v>
      </c>
    </row>
    <row r="946" spans="1:21" ht="12.75">
      <c r="A946">
        <v>20</v>
      </c>
      <c r="B946" s="6"/>
      <c r="D946" s="6"/>
      <c r="E946" s="8"/>
      <c r="F946" s="6"/>
      <c r="I946" s="6"/>
      <c r="J946" s="8">
        <f t="shared" si="240"/>
        <v>0</v>
      </c>
      <c r="L946" s="6"/>
      <c r="N946" s="6"/>
      <c r="P946" s="6"/>
      <c r="R946" s="6"/>
      <c r="S946" s="13" t="e">
        <f t="shared" si="241"/>
        <v>#DIV/0!</v>
      </c>
      <c r="T946" s="10" t="e">
        <f t="shared" si="242"/>
        <v>#DIV/0!</v>
      </c>
      <c r="U946" s="10" t="e">
        <f t="shared" si="243"/>
        <v>#DIV/0!</v>
      </c>
    </row>
    <row r="947" spans="1:21" ht="12.75">
      <c r="A947">
        <v>21</v>
      </c>
      <c r="B947" s="6"/>
      <c r="D947" s="6"/>
      <c r="E947" s="8"/>
      <c r="F947" s="6"/>
      <c r="I947" s="6"/>
      <c r="J947" s="8">
        <f t="shared" si="240"/>
        <v>0</v>
      </c>
      <c r="L947" s="6"/>
      <c r="N947" s="6"/>
      <c r="P947" s="6"/>
      <c r="R947" s="6"/>
      <c r="S947" s="13" t="e">
        <f t="shared" si="241"/>
        <v>#DIV/0!</v>
      </c>
      <c r="T947" s="10" t="e">
        <f t="shared" si="242"/>
        <v>#DIV/0!</v>
      </c>
      <c r="U947" s="10" t="e">
        <f t="shared" si="243"/>
        <v>#DIV/0!</v>
      </c>
    </row>
    <row r="948" spans="1:21" ht="12.75">
      <c r="A948">
        <v>22</v>
      </c>
      <c r="B948" s="6"/>
      <c r="D948" s="6"/>
      <c r="E948" s="8"/>
      <c r="F948" s="6"/>
      <c r="I948" s="6"/>
      <c r="J948" s="8">
        <f t="shared" si="240"/>
        <v>0</v>
      </c>
      <c r="L948" s="6"/>
      <c r="N948" s="6"/>
      <c r="P948" s="6"/>
      <c r="R948" s="6"/>
      <c r="S948" s="13" t="e">
        <f t="shared" si="241"/>
        <v>#DIV/0!</v>
      </c>
      <c r="T948" s="10" t="e">
        <f t="shared" si="242"/>
        <v>#DIV/0!</v>
      </c>
      <c r="U948" s="10" t="e">
        <f t="shared" si="243"/>
        <v>#DIV/0!</v>
      </c>
    </row>
    <row r="949" spans="1:21" ht="12.75">
      <c r="A949">
        <v>23</v>
      </c>
      <c r="B949" s="6"/>
      <c r="D949" s="6"/>
      <c r="E949" s="8"/>
      <c r="F949" s="6"/>
      <c r="I949" s="6"/>
      <c r="J949" s="8">
        <f t="shared" si="240"/>
        <v>0</v>
      </c>
      <c r="L949" s="6"/>
      <c r="N949" s="6"/>
      <c r="P949" s="6"/>
      <c r="R949" s="6"/>
      <c r="S949" s="13" t="e">
        <f t="shared" si="241"/>
        <v>#DIV/0!</v>
      </c>
      <c r="T949" s="10" t="e">
        <f t="shared" si="242"/>
        <v>#DIV/0!</v>
      </c>
      <c r="U949" s="10" t="e">
        <f t="shared" si="243"/>
        <v>#DIV/0!</v>
      </c>
    </row>
    <row r="950" spans="1:21" ht="12.75">
      <c r="A950">
        <v>24</v>
      </c>
      <c r="B950" s="6"/>
      <c r="D950" s="6"/>
      <c r="E950" s="8"/>
      <c r="F950" s="6"/>
      <c r="I950" s="6"/>
      <c r="J950" s="8">
        <f t="shared" si="240"/>
        <v>0</v>
      </c>
      <c r="L950" s="6"/>
      <c r="N950" s="6"/>
      <c r="P950" s="6"/>
      <c r="R950" s="6"/>
      <c r="S950" s="13" t="e">
        <f t="shared" si="241"/>
        <v>#DIV/0!</v>
      </c>
      <c r="T950" s="10" t="e">
        <f t="shared" si="242"/>
        <v>#DIV/0!</v>
      </c>
      <c r="U950" s="10" t="e">
        <f t="shared" si="243"/>
        <v>#DIV/0!</v>
      </c>
    </row>
    <row r="951" spans="1:21" ht="12.75">
      <c r="A951">
        <v>25</v>
      </c>
      <c r="B951" s="6"/>
      <c r="D951" s="6"/>
      <c r="E951" s="8"/>
      <c r="F951" s="6"/>
      <c r="I951" s="6"/>
      <c r="J951" s="8">
        <f t="shared" si="240"/>
        <v>0</v>
      </c>
      <c r="L951" s="6"/>
      <c r="N951" s="6"/>
      <c r="P951" s="6"/>
      <c r="R951" s="6"/>
      <c r="S951" s="13" t="e">
        <f t="shared" si="241"/>
        <v>#DIV/0!</v>
      </c>
      <c r="T951" s="10" t="e">
        <f t="shared" si="242"/>
        <v>#DIV/0!</v>
      </c>
      <c r="U951" s="10" t="e">
        <f t="shared" si="243"/>
        <v>#DIV/0!</v>
      </c>
    </row>
    <row r="952" spans="1:21" ht="12.75">
      <c r="A952">
        <v>26</v>
      </c>
      <c r="B952" s="6"/>
      <c r="D952" s="6"/>
      <c r="E952" s="8"/>
      <c r="F952" s="6"/>
      <c r="I952" s="6"/>
      <c r="J952" s="8">
        <f t="shared" si="240"/>
        <v>0</v>
      </c>
      <c r="L952" s="6"/>
      <c r="N952" s="6"/>
      <c r="P952" s="6"/>
      <c r="R952" s="6"/>
      <c r="S952" s="13" t="e">
        <f t="shared" si="241"/>
        <v>#DIV/0!</v>
      </c>
      <c r="T952" s="10" t="e">
        <f t="shared" si="242"/>
        <v>#DIV/0!</v>
      </c>
      <c r="U952" s="10" t="e">
        <f t="shared" si="243"/>
        <v>#DIV/0!</v>
      </c>
    </row>
    <row r="953" spans="1:21" ht="12.75">
      <c r="A953">
        <v>27</v>
      </c>
      <c r="B953" s="6"/>
      <c r="D953" s="6"/>
      <c r="E953" s="8"/>
      <c r="F953" s="6"/>
      <c r="I953" s="6"/>
      <c r="J953" s="8">
        <f t="shared" si="240"/>
        <v>0</v>
      </c>
      <c r="L953" s="6"/>
      <c r="N953" s="6"/>
      <c r="P953" s="6"/>
      <c r="R953" s="6"/>
      <c r="S953" s="13" t="e">
        <f t="shared" si="241"/>
        <v>#DIV/0!</v>
      </c>
      <c r="T953" s="10" t="e">
        <f t="shared" si="242"/>
        <v>#DIV/0!</v>
      </c>
      <c r="U953" s="10" t="e">
        <f t="shared" si="243"/>
        <v>#DIV/0!</v>
      </c>
    </row>
    <row r="954" spans="1:21" ht="12.75">
      <c r="A954">
        <v>28</v>
      </c>
      <c r="B954" s="6"/>
      <c r="D954" s="6"/>
      <c r="E954" s="8"/>
      <c r="F954" s="6"/>
      <c r="I954" s="6"/>
      <c r="J954" s="8">
        <f t="shared" si="240"/>
        <v>0</v>
      </c>
      <c r="L954" s="6"/>
      <c r="N954" s="6"/>
      <c r="P954" s="6"/>
      <c r="R954" s="6"/>
      <c r="S954" s="13" t="e">
        <f t="shared" si="241"/>
        <v>#DIV/0!</v>
      </c>
      <c r="T954" s="10" t="e">
        <f t="shared" si="242"/>
        <v>#DIV/0!</v>
      </c>
      <c r="U954" s="10" t="e">
        <f t="shared" si="243"/>
        <v>#DIV/0!</v>
      </c>
    </row>
    <row r="955" spans="1:21" ht="12.75">
      <c r="A955">
        <v>29</v>
      </c>
      <c r="B955" s="6"/>
      <c r="D955" s="6"/>
      <c r="E955" s="8"/>
      <c r="F955" s="6"/>
      <c r="I955" s="6"/>
      <c r="J955" s="8">
        <f t="shared" si="240"/>
        <v>0</v>
      </c>
      <c r="L955" s="6"/>
      <c r="N955" s="6"/>
      <c r="P955" s="6"/>
      <c r="R955" s="6"/>
      <c r="S955" s="13" t="e">
        <f t="shared" si="241"/>
        <v>#DIV/0!</v>
      </c>
      <c r="T955" s="10" t="e">
        <f t="shared" si="242"/>
        <v>#DIV/0!</v>
      </c>
      <c r="U955" s="10" t="e">
        <f t="shared" si="243"/>
        <v>#DIV/0!</v>
      </c>
    </row>
    <row r="956" spans="1:21" ht="12.75">
      <c r="A956" s="2">
        <v>30</v>
      </c>
      <c r="B956" s="3"/>
      <c r="C956" s="2"/>
      <c r="D956" s="3"/>
      <c r="E956" s="4"/>
      <c r="F956" s="3"/>
      <c r="G956" s="5"/>
      <c r="H956" s="2"/>
      <c r="I956" s="3"/>
      <c r="J956" s="4">
        <f t="shared" si="240"/>
        <v>0</v>
      </c>
      <c r="K956" s="2"/>
      <c r="L956" s="3"/>
      <c r="M956" s="2"/>
      <c r="N956" s="3"/>
      <c r="O956" s="2"/>
      <c r="P956" s="3"/>
      <c r="Q956" s="2"/>
      <c r="R956" s="3"/>
      <c r="S956" s="16" t="e">
        <f t="shared" si="241"/>
        <v>#DIV/0!</v>
      </c>
      <c r="T956" s="10" t="e">
        <f t="shared" si="242"/>
        <v>#DIV/0!</v>
      </c>
      <c r="U956" s="17" t="e">
        <f t="shared" si="243"/>
        <v>#DIV/0!</v>
      </c>
    </row>
    <row r="957" spans="2:21" ht="12.75">
      <c r="B957" s="6">
        <f aca="true" t="shared" si="244" ref="B957:I957">SUM(B927:B956)</f>
        <v>0</v>
      </c>
      <c r="C957">
        <f t="shared" si="244"/>
        <v>0</v>
      </c>
      <c r="D957" s="6">
        <f t="shared" si="244"/>
        <v>0</v>
      </c>
      <c r="E957" s="8">
        <f t="shared" si="244"/>
        <v>0</v>
      </c>
      <c r="F957" s="6">
        <f t="shared" si="244"/>
        <v>0</v>
      </c>
      <c r="G957" s="1">
        <f t="shared" si="244"/>
        <v>0</v>
      </c>
      <c r="H957">
        <f t="shared" si="244"/>
        <v>0</v>
      </c>
      <c r="I957" s="6">
        <f t="shared" si="244"/>
        <v>0</v>
      </c>
      <c r="J957" s="8">
        <f t="shared" si="240"/>
        <v>0</v>
      </c>
      <c r="K957">
        <f aca="true" t="shared" si="245" ref="K957:R957">SUM(K927:K956)</f>
        <v>0</v>
      </c>
      <c r="L957" s="6">
        <f t="shared" si="245"/>
        <v>0</v>
      </c>
      <c r="M957">
        <f t="shared" si="245"/>
        <v>0</v>
      </c>
      <c r="N957" s="6">
        <f t="shared" si="245"/>
        <v>0</v>
      </c>
      <c r="O957">
        <f t="shared" si="245"/>
        <v>0</v>
      </c>
      <c r="P957" s="6">
        <f t="shared" si="245"/>
        <v>0</v>
      </c>
      <c r="Q957">
        <f t="shared" si="245"/>
        <v>0</v>
      </c>
      <c r="R957" s="6">
        <f t="shared" si="245"/>
        <v>0</v>
      </c>
      <c r="S957" s="13" t="e">
        <f t="shared" si="241"/>
        <v>#DIV/0!</v>
      </c>
      <c r="T957" s="10" t="e">
        <f t="shared" si="242"/>
        <v>#DIV/0!</v>
      </c>
      <c r="U957" s="10" t="e">
        <f t="shared" si="243"/>
        <v>#DIV/0!</v>
      </c>
    </row>
    <row r="958" spans="1:21" ht="12.75">
      <c r="A958">
        <v>30</v>
      </c>
      <c r="S958" s="18"/>
      <c r="T958" s="10"/>
      <c r="U958" s="18"/>
    </row>
    <row r="959" spans="1:21" ht="12.75">
      <c r="A959" s="2" t="s">
        <v>0</v>
      </c>
      <c r="B959" s="3" t="s">
        <v>2</v>
      </c>
      <c r="C959" s="2" t="s">
        <v>3</v>
      </c>
      <c r="D959" s="3" t="s">
        <v>4</v>
      </c>
      <c r="E959" s="4" t="s">
        <v>5</v>
      </c>
      <c r="F959" s="3" t="s">
        <v>6</v>
      </c>
      <c r="G959" s="5" t="s">
        <v>7</v>
      </c>
      <c r="H959" s="2" t="s">
        <v>1</v>
      </c>
      <c r="I959" s="3" t="s">
        <v>8</v>
      </c>
      <c r="J959" s="4" t="s">
        <v>9</v>
      </c>
      <c r="K959" s="2" t="s">
        <v>10</v>
      </c>
      <c r="L959" s="3" t="s">
        <v>11</v>
      </c>
      <c r="M959" s="2" t="s">
        <v>12</v>
      </c>
      <c r="N959" s="3" t="s">
        <v>13</v>
      </c>
      <c r="O959" s="2" t="s">
        <v>14</v>
      </c>
      <c r="P959" s="3" t="s">
        <v>15</v>
      </c>
      <c r="Q959" s="2" t="s">
        <v>16</v>
      </c>
      <c r="R959" s="3" t="s">
        <v>17</v>
      </c>
      <c r="S959" s="16" t="s">
        <v>18</v>
      </c>
      <c r="T959" s="10" t="s">
        <v>19</v>
      </c>
      <c r="U959" s="17" t="s">
        <v>20</v>
      </c>
    </row>
    <row r="960" spans="1:21" ht="12.75">
      <c r="A960">
        <v>1</v>
      </c>
      <c r="B960" s="6"/>
      <c r="D960" s="7"/>
      <c r="E960" s="8"/>
      <c r="F960" s="6"/>
      <c r="I960" s="6"/>
      <c r="J960" s="8">
        <f aca="true" t="shared" si="246" ref="J960:J990">+E960+G960+2*H960+3*I960</f>
        <v>0</v>
      </c>
      <c r="L960" s="6"/>
      <c r="N960" s="6"/>
      <c r="P960" s="6"/>
      <c r="R960" s="6"/>
      <c r="S960" s="9" t="e">
        <f aca="true" t="shared" si="247" ref="S960:S990">+E960/C960</f>
        <v>#DIV/0!</v>
      </c>
      <c r="T960" s="10" t="e">
        <f aca="true" t="shared" si="248" ref="T960:T990">+(E960+M960)/(C960+M960+Q960)</f>
        <v>#DIV/0!</v>
      </c>
      <c r="U960" s="10" t="e">
        <f aca="true" t="shared" si="249" ref="U960:U990">+J960/C960</f>
        <v>#DIV/0!</v>
      </c>
    </row>
    <row r="961" spans="1:21" ht="12.75">
      <c r="A961">
        <v>2</v>
      </c>
      <c r="B961" s="6"/>
      <c r="D961" s="6"/>
      <c r="E961" s="8"/>
      <c r="F961" s="6"/>
      <c r="I961" s="6"/>
      <c r="J961" s="8">
        <f t="shared" si="246"/>
        <v>0</v>
      </c>
      <c r="L961" s="6"/>
      <c r="N961" s="6"/>
      <c r="P961" s="6"/>
      <c r="R961" s="6"/>
      <c r="S961" s="13" t="e">
        <f t="shared" si="247"/>
        <v>#DIV/0!</v>
      </c>
      <c r="T961" s="10" t="e">
        <f t="shared" si="248"/>
        <v>#DIV/0!</v>
      </c>
      <c r="U961" s="10" t="e">
        <f t="shared" si="249"/>
        <v>#DIV/0!</v>
      </c>
    </row>
    <row r="962" spans="1:21" ht="12.75">
      <c r="A962">
        <v>3</v>
      </c>
      <c r="B962" s="6"/>
      <c r="D962" s="6"/>
      <c r="E962" s="8"/>
      <c r="F962" s="6"/>
      <c r="I962" s="6"/>
      <c r="J962" s="8">
        <f t="shared" si="246"/>
        <v>0</v>
      </c>
      <c r="L962" s="6"/>
      <c r="N962" s="6"/>
      <c r="P962" s="6"/>
      <c r="R962" s="6"/>
      <c r="S962" s="13" t="e">
        <f t="shared" si="247"/>
        <v>#DIV/0!</v>
      </c>
      <c r="T962" s="10" t="e">
        <f t="shared" si="248"/>
        <v>#DIV/0!</v>
      </c>
      <c r="U962" s="10" t="e">
        <f t="shared" si="249"/>
        <v>#DIV/0!</v>
      </c>
    </row>
    <row r="963" spans="1:21" ht="12.75">
      <c r="A963">
        <v>4</v>
      </c>
      <c r="B963" s="6"/>
      <c r="D963" s="6"/>
      <c r="E963" s="8"/>
      <c r="F963" s="6"/>
      <c r="I963" s="6"/>
      <c r="J963" s="8">
        <f t="shared" si="246"/>
        <v>0</v>
      </c>
      <c r="L963" s="6"/>
      <c r="N963" s="6"/>
      <c r="P963" s="6"/>
      <c r="R963" s="6"/>
      <c r="S963" s="13" t="e">
        <f t="shared" si="247"/>
        <v>#DIV/0!</v>
      </c>
      <c r="T963" s="10" t="e">
        <f t="shared" si="248"/>
        <v>#DIV/0!</v>
      </c>
      <c r="U963" s="10" t="e">
        <f t="shared" si="249"/>
        <v>#DIV/0!</v>
      </c>
    </row>
    <row r="964" spans="1:21" ht="12.75">
      <c r="A964">
        <v>5</v>
      </c>
      <c r="B964" s="6"/>
      <c r="D964" s="6"/>
      <c r="E964" s="8"/>
      <c r="F964" s="6"/>
      <c r="I964" s="6"/>
      <c r="J964" s="8">
        <f t="shared" si="246"/>
        <v>0</v>
      </c>
      <c r="L964" s="6"/>
      <c r="N964" s="6"/>
      <c r="P964" s="6"/>
      <c r="R964" s="6"/>
      <c r="S964" s="13" t="e">
        <f t="shared" si="247"/>
        <v>#DIV/0!</v>
      </c>
      <c r="T964" s="10" t="e">
        <f t="shared" si="248"/>
        <v>#DIV/0!</v>
      </c>
      <c r="U964" s="10" t="e">
        <f t="shared" si="249"/>
        <v>#DIV/0!</v>
      </c>
    </row>
    <row r="965" spans="1:21" ht="12.75">
      <c r="A965">
        <v>6</v>
      </c>
      <c r="B965" s="6"/>
      <c r="D965" s="6"/>
      <c r="E965" s="8"/>
      <c r="F965" s="6"/>
      <c r="I965" s="6"/>
      <c r="J965" s="8">
        <f t="shared" si="246"/>
        <v>0</v>
      </c>
      <c r="L965" s="6"/>
      <c r="N965" s="6"/>
      <c r="P965" s="6"/>
      <c r="R965" s="6"/>
      <c r="S965" s="13" t="e">
        <f t="shared" si="247"/>
        <v>#DIV/0!</v>
      </c>
      <c r="T965" s="10" t="e">
        <f t="shared" si="248"/>
        <v>#DIV/0!</v>
      </c>
      <c r="U965" s="10" t="e">
        <f t="shared" si="249"/>
        <v>#DIV/0!</v>
      </c>
    </row>
    <row r="966" spans="1:21" ht="12.75">
      <c r="A966">
        <v>7</v>
      </c>
      <c r="B966" s="6"/>
      <c r="D966" s="6"/>
      <c r="E966" s="8"/>
      <c r="F966" s="6"/>
      <c r="I966" s="6"/>
      <c r="J966" s="8">
        <f t="shared" si="246"/>
        <v>0</v>
      </c>
      <c r="L966" s="6"/>
      <c r="N966" s="6"/>
      <c r="P966" s="6"/>
      <c r="R966" s="6"/>
      <c r="S966" s="13" t="e">
        <f t="shared" si="247"/>
        <v>#DIV/0!</v>
      </c>
      <c r="T966" s="10" t="e">
        <f t="shared" si="248"/>
        <v>#DIV/0!</v>
      </c>
      <c r="U966" s="10" t="e">
        <f t="shared" si="249"/>
        <v>#DIV/0!</v>
      </c>
    </row>
    <row r="967" spans="1:21" ht="12.75">
      <c r="A967">
        <v>8</v>
      </c>
      <c r="B967" s="6"/>
      <c r="D967" s="6"/>
      <c r="E967" s="8"/>
      <c r="F967" s="6"/>
      <c r="I967" s="6"/>
      <c r="J967" s="8">
        <f t="shared" si="246"/>
        <v>0</v>
      </c>
      <c r="L967" s="6"/>
      <c r="N967" s="6"/>
      <c r="P967" s="6"/>
      <c r="R967" s="6"/>
      <c r="S967" s="13" t="e">
        <f t="shared" si="247"/>
        <v>#DIV/0!</v>
      </c>
      <c r="T967" s="10" t="e">
        <f t="shared" si="248"/>
        <v>#DIV/0!</v>
      </c>
      <c r="U967" s="10" t="e">
        <f t="shared" si="249"/>
        <v>#DIV/0!</v>
      </c>
    </row>
    <row r="968" spans="1:21" ht="12.75">
      <c r="A968">
        <v>9</v>
      </c>
      <c r="B968" s="6"/>
      <c r="D968" s="6"/>
      <c r="E968" s="8"/>
      <c r="F968" s="6"/>
      <c r="I968" s="6"/>
      <c r="J968" s="8">
        <f t="shared" si="246"/>
        <v>0</v>
      </c>
      <c r="L968" s="6"/>
      <c r="N968" s="6"/>
      <c r="P968" s="6"/>
      <c r="R968" s="6"/>
      <c r="S968" s="13" t="e">
        <f t="shared" si="247"/>
        <v>#DIV/0!</v>
      </c>
      <c r="T968" s="10" t="e">
        <f t="shared" si="248"/>
        <v>#DIV/0!</v>
      </c>
      <c r="U968" s="10" t="e">
        <f t="shared" si="249"/>
        <v>#DIV/0!</v>
      </c>
    </row>
    <row r="969" spans="1:21" ht="12.75">
      <c r="A969">
        <v>10</v>
      </c>
      <c r="B969" s="6"/>
      <c r="D969" s="6"/>
      <c r="E969" s="8"/>
      <c r="F969" s="6"/>
      <c r="I969" s="6"/>
      <c r="J969" s="8">
        <f t="shared" si="246"/>
        <v>0</v>
      </c>
      <c r="L969" s="6"/>
      <c r="N969" s="6"/>
      <c r="P969" s="6"/>
      <c r="R969" s="6"/>
      <c r="S969" s="13" t="e">
        <f t="shared" si="247"/>
        <v>#DIV/0!</v>
      </c>
      <c r="T969" s="10" t="e">
        <f t="shared" si="248"/>
        <v>#DIV/0!</v>
      </c>
      <c r="U969" s="10" t="e">
        <f t="shared" si="249"/>
        <v>#DIV/0!</v>
      </c>
    </row>
    <row r="970" spans="1:21" ht="12.75">
      <c r="A970">
        <v>11</v>
      </c>
      <c r="B970" s="6"/>
      <c r="D970" s="6"/>
      <c r="E970" s="8"/>
      <c r="F970" s="6"/>
      <c r="I970" s="6"/>
      <c r="J970" s="8">
        <f t="shared" si="246"/>
        <v>0</v>
      </c>
      <c r="L970" s="6"/>
      <c r="N970" s="6"/>
      <c r="P970" s="6"/>
      <c r="R970" s="6"/>
      <c r="S970" s="13" t="e">
        <f t="shared" si="247"/>
        <v>#DIV/0!</v>
      </c>
      <c r="T970" s="10" t="e">
        <f t="shared" si="248"/>
        <v>#DIV/0!</v>
      </c>
      <c r="U970" s="10" t="e">
        <f t="shared" si="249"/>
        <v>#DIV/0!</v>
      </c>
    </row>
    <row r="971" spans="1:21" ht="12.75">
      <c r="A971">
        <v>12</v>
      </c>
      <c r="B971" s="6"/>
      <c r="D971" s="6"/>
      <c r="E971" s="8"/>
      <c r="F971" s="6"/>
      <c r="I971" s="6"/>
      <c r="J971" s="8">
        <f t="shared" si="246"/>
        <v>0</v>
      </c>
      <c r="L971" s="6"/>
      <c r="N971" s="6"/>
      <c r="P971" s="6"/>
      <c r="R971" s="6"/>
      <c r="S971" s="13" t="e">
        <f t="shared" si="247"/>
        <v>#DIV/0!</v>
      </c>
      <c r="T971" s="10" t="e">
        <f t="shared" si="248"/>
        <v>#DIV/0!</v>
      </c>
      <c r="U971" s="10" t="e">
        <f t="shared" si="249"/>
        <v>#DIV/0!</v>
      </c>
    </row>
    <row r="972" spans="1:21" ht="12.75">
      <c r="A972">
        <v>13</v>
      </c>
      <c r="B972" s="6"/>
      <c r="D972" s="6"/>
      <c r="E972" s="8"/>
      <c r="F972" s="6"/>
      <c r="I972" s="6"/>
      <c r="J972" s="8">
        <f t="shared" si="246"/>
        <v>0</v>
      </c>
      <c r="L972" s="6"/>
      <c r="N972" s="6"/>
      <c r="P972" s="6"/>
      <c r="R972" s="6"/>
      <c r="S972" s="13" t="e">
        <f t="shared" si="247"/>
        <v>#DIV/0!</v>
      </c>
      <c r="T972" s="10" t="e">
        <f t="shared" si="248"/>
        <v>#DIV/0!</v>
      </c>
      <c r="U972" s="10" t="e">
        <f t="shared" si="249"/>
        <v>#DIV/0!</v>
      </c>
    </row>
    <row r="973" spans="1:21" ht="12.75">
      <c r="A973">
        <v>14</v>
      </c>
      <c r="B973" s="6"/>
      <c r="D973" s="6"/>
      <c r="E973" s="8"/>
      <c r="F973" s="6"/>
      <c r="I973" s="6"/>
      <c r="J973" s="8">
        <f t="shared" si="246"/>
        <v>0</v>
      </c>
      <c r="L973" s="6"/>
      <c r="N973" s="6"/>
      <c r="P973" s="6"/>
      <c r="R973" s="6"/>
      <c r="S973" s="13" t="e">
        <f t="shared" si="247"/>
        <v>#DIV/0!</v>
      </c>
      <c r="T973" s="10" t="e">
        <f t="shared" si="248"/>
        <v>#DIV/0!</v>
      </c>
      <c r="U973" s="10" t="e">
        <f t="shared" si="249"/>
        <v>#DIV/0!</v>
      </c>
    </row>
    <row r="974" spans="1:21" ht="12.75">
      <c r="A974">
        <v>15</v>
      </c>
      <c r="B974" s="6"/>
      <c r="D974" s="6"/>
      <c r="E974" s="8"/>
      <c r="F974" s="6"/>
      <c r="I974" s="6"/>
      <c r="J974" s="8">
        <f t="shared" si="246"/>
        <v>0</v>
      </c>
      <c r="L974" s="6"/>
      <c r="N974" s="6"/>
      <c r="P974" s="6"/>
      <c r="R974" s="6"/>
      <c r="S974" s="13" t="e">
        <f t="shared" si="247"/>
        <v>#DIV/0!</v>
      </c>
      <c r="T974" s="10" t="e">
        <f t="shared" si="248"/>
        <v>#DIV/0!</v>
      </c>
      <c r="U974" s="10" t="e">
        <f t="shared" si="249"/>
        <v>#DIV/0!</v>
      </c>
    </row>
    <row r="975" spans="1:21" ht="12.75">
      <c r="A975">
        <v>16</v>
      </c>
      <c r="B975" s="6"/>
      <c r="D975" s="6"/>
      <c r="E975" s="8"/>
      <c r="F975" s="6"/>
      <c r="I975" s="6"/>
      <c r="J975" s="8">
        <f t="shared" si="246"/>
        <v>0</v>
      </c>
      <c r="L975" s="6"/>
      <c r="N975" s="6"/>
      <c r="P975" s="6"/>
      <c r="R975" s="6"/>
      <c r="S975" s="13" t="e">
        <f t="shared" si="247"/>
        <v>#DIV/0!</v>
      </c>
      <c r="T975" s="10" t="e">
        <f t="shared" si="248"/>
        <v>#DIV/0!</v>
      </c>
      <c r="U975" s="10" t="e">
        <f t="shared" si="249"/>
        <v>#DIV/0!</v>
      </c>
    </row>
    <row r="976" spans="1:21" ht="12.75">
      <c r="A976">
        <v>17</v>
      </c>
      <c r="B976" s="6"/>
      <c r="D976" s="6"/>
      <c r="E976" s="8"/>
      <c r="F976" s="6"/>
      <c r="I976" s="6"/>
      <c r="J976" s="8">
        <f t="shared" si="246"/>
        <v>0</v>
      </c>
      <c r="L976" s="6"/>
      <c r="N976" s="6"/>
      <c r="P976" s="6"/>
      <c r="R976" s="6"/>
      <c r="S976" s="13" t="e">
        <f t="shared" si="247"/>
        <v>#DIV/0!</v>
      </c>
      <c r="T976" s="10" t="e">
        <f t="shared" si="248"/>
        <v>#DIV/0!</v>
      </c>
      <c r="U976" s="10" t="e">
        <f t="shared" si="249"/>
        <v>#DIV/0!</v>
      </c>
    </row>
    <row r="977" spans="1:21" ht="12.75">
      <c r="A977">
        <v>18</v>
      </c>
      <c r="B977" s="6"/>
      <c r="D977" s="6"/>
      <c r="E977" s="8"/>
      <c r="F977" s="6"/>
      <c r="I977" s="6"/>
      <c r="J977" s="8">
        <f t="shared" si="246"/>
        <v>0</v>
      </c>
      <c r="L977" s="6"/>
      <c r="N977" s="6"/>
      <c r="P977" s="6"/>
      <c r="R977" s="6"/>
      <c r="S977" s="13" t="e">
        <f t="shared" si="247"/>
        <v>#DIV/0!</v>
      </c>
      <c r="T977" s="10" t="e">
        <f t="shared" si="248"/>
        <v>#DIV/0!</v>
      </c>
      <c r="U977" s="10" t="e">
        <f t="shared" si="249"/>
        <v>#DIV/0!</v>
      </c>
    </row>
    <row r="978" spans="1:21" ht="12.75">
      <c r="A978">
        <v>19</v>
      </c>
      <c r="B978" s="6"/>
      <c r="D978" s="6"/>
      <c r="E978" s="8"/>
      <c r="F978" s="6"/>
      <c r="I978" s="6"/>
      <c r="J978" s="8">
        <f t="shared" si="246"/>
        <v>0</v>
      </c>
      <c r="L978" s="6"/>
      <c r="N978" s="6"/>
      <c r="P978" s="6"/>
      <c r="R978" s="6"/>
      <c r="S978" s="13" t="e">
        <f t="shared" si="247"/>
        <v>#DIV/0!</v>
      </c>
      <c r="T978" s="10" t="e">
        <f t="shared" si="248"/>
        <v>#DIV/0!</v>
      </c>
      <c r="U978" s="10" t="e">
        <f t="shared" si="249"/>
        <v>#DIV/0!</v>
      </c>
    </row>
    <row r="979" spans="1:21" ht="12.75">
      <c r="A979">
        <v>20</v>
      </c>
      <c r="B979" s="6"/>
      <c r="D979" s="6"/>
      <c r="E979" s="8"/>
      <c r="F979" s="6"/>
      <c r="I979" s="6"/>
      <c r="J979" s="8">
        <f t="shared" si="246"/>
        <v>0</v>
      </c>
      <c r="L979" s="6"/>
      <c r="N979" s="6"/>
      <c r="P979" s="6"/>
      <c r="R979" s="6"/>
      <c r="S979" s="13" t="e">
        <f t="shared" si="247"/>
        <v>#DIV/0!</v>
      </c>
      <c r="T979" s="10" t="e">
        <f t="shared" si="248"/>
        <v>#DIV/0!</v>
      </c>
      <c r="U979" s="10" t="e">
        <f t="shared" si="249"/>
        <v>#DIV/0!</v>
      </c>
    </row>
    <row r="980" spans="1:21" ht="12.75">
      <c r="A980">
        <v>21</v>
      </c>
      <c r="B980" s="6"/>
      <c r="D980" s="6"/>
      <c r="E980" s="8"/>
      <c r="F980" s="6"/>
      <c r="I980" s="6"/>
      <c r="J980" s="8">
        <f t="shared" si="246"/>
        <v>0</v>
      </c>
      <c r="L980" s="6"/>
      <c r="N980" s="6"/>
      <c r="P980" s="6"/>
      <c r="R980" s="6"/>
      <c r="S980" s="13" t="e">
        <f t="shared" si="247"/>
        <v>#DIV/0!</v>
      </c>
      <c r="T980" s="10" t="e">
        <f t="shared" si="248"/>
        <v>#DIV/0!</v>
      </c>
      <c r="U980" s="10" t="e">
        <f t="shared" si="249"/>
        <v>#DIV/0!</v>
      </c>
    </row>
    <row r="981" spans="1:21" ht="12.75">
      <c r="A981">
        <v>22</v>
      </c>
      <c r="B981" s="6"/>
      <c r="D981" s="6"/>
      <c r="E981" s="8"/>
      <c r="F981" s="6"/>
      <c r="I981" s="6"/>
      <c r="J981" s="8">
        <f t="shared" si="246"/>
        <v>0</v>
      </c>
      <c r="L981" s="6"/>
      <c r="N981" s="6"/>
      <c r="P981" s="6"/>
      <c r="R981" s="6"/>
      <c r="S981" s="13" t="e">
        <f t="shared" si="247"/>
        <v>#DIV/0!</v>
      </c>
      <c r="T981" s="10" t="e">
        <f t="shared" si="248"/>
        <v>#DIV/0!</v>
      </c>
      <c r="U981" s="10" t="e">
        <f t="shared" si="249"/>
        <v>#DIV/0!</v>
      </c>
    </row>
    <row r="982" spans="1:21" ht="12.75">
      <c r="A982">
        <v>23</v>
      </c>
      <c r="B982" s="6"/>
      <c r="D982" s="6"/>
      <c r="E982" s="8"/>
      <c r="F982" s="6"/>
      <c r="I982" s="6"/>
      <c r="J982" s="8">
        <f t="shared" si="246"/>
        <v>0</v>
      </c>
      <c r="L982" s="6"/>
      <c r="N982" s="6"/>
      <c r="P982" s="6"/>
      <c r="R982" s="6"/>
      <c r="S982" s="13" t="e">
        <f t="shared" si="247"/>
        <v>#DIV/0!</v>
      </c>
      <c r="T982" s="10" t="e">
        <f t="shared" si="248"/>
        <v>#DIV/0!</v>
      </c>
      <c r="U982" s="10" t="e">
        <f t="shared" si="249"/>
        <v>#DIV/0!</v>
      </c>
    </row>
    <row r="983" spans="1:21" ht="12.75">
      <c r="A983">
        <v>24</v>
      </c>
      <c r="B983" s="6"/>
      <c r="D983" s="6"/>
      <c r="E983" s="8"/>
      <c r="F983" s="6"/>
      <c r="I983" s="6"/>
      <c r="J983" s="8">
        <f t="shared" si="246"/>
        <v>0</v>
      </c>
      <c r="L983" s="6"/>
      <c r="N983" s="6"/>
      <c r="P983" s="6"/>
      <c r="R983" s="6"/>
      <c r="S983" s="13" t="e">
        <f t="shared" si="247"/>
        <v>#DIV/0!</v>
      </c>
      <c r="T983" s="10" t="e">
        <f t="shared" si="248"/>
        <v>#DIV/0!</v>
      </c>
      <c r="U983" s="10" t="e">
        <f t="shared" si="249"/>
        <v>#DIV/0!</v>
      </c>
    </row>
    <row r="984" spans="1:21" ht="12.75">
      <c r="A984">
        <v>25</v>
      </c>
      <c r="B984" s="6"/>
      <c r="D984" s="6"/>
      <c r="E984" s="8"/>
      <c r="F984" s="6"/>
      <c r="I984" s="6"/>
      <c r="J984" s="8">
        <f t="shared" si="246"/>
        <v>0</v>
      </c>
      <c r="L984" s="6"/>
      <c r="N984" s="6"/>
      <c r="P984" s="6"/>
      <c r="R984" s="6"/>
      <c r="S984" s="13" t="e">
        <f t="shared" si="247"/>
        <v>#DIV/0!</v>
      </c>
      <c r="T984" s="10" t="e">
        <f t="shared" si="248"/>
        <v>#DIV/0!</v>
      </c>
      <c r="U984" s="10" t="e">
        <f t="shared" si="249"/>
        <v>#DIV/0!</v>
      </c>
    </row>
    <row r="985" spans="1:21" ht="12.75">
      <c r="A985">
        <v>26</v>
      </c>
      <c r="B985" s="6"/>
      <c r="D985" s="6"/>
      <c r="E985" s="8"/>
      <c r="F985" s="6"/>
      <c r="I985" s="6"/>
      <c r="J985" s="8">
        <f t="shared" si="246"/>
        <v>0</v>
      </c>
      <c r="L985" s="6"/>
      <c r="N985" s="6"/>
      <c r="P985" s="6"/>
      <c r="R985" s="6"/>
      <c r="S985" s="13" t="e">
        <f t="shared" si="247"/>
        <v>#DIV/0!</v>
      </c>
      <c r="T985" s="10" t="e">
        <f t="shared" si="248"/>
        <v>#DIV/0!</v>
      </c>
      <c r="U985" s="10" t="e">
        <f t="shared" si="249"/>
        <v>#DIV/0!</v>
      </c>
    </row>
    <row r="986" spans="1:21" ht="12.75">
      <c r="A986">
        <v>27</v>
      </c>
      <c r="B986" s="6"/>
      <c r="D986" s="6"/>
      <c r="E986" s="8"/>
      <c r="F986" s="6"/>
      <c r="I986" s="6"/>
      <c r="J986" s="8">
        <f t="shared" si="246"/>
        <v>0</v>
      </c>
      <c r="L986" s="6"/>
      <c r="N986" s="6"/>
      <c r="P986" s="6"/>
      <c r="R986" s="6"/>
      <c r="S986" s="13" t="e">
        <f t="shared" si="247"/>
        <v>#DIV/0!</v>
      </c>
      <c r="T986" s="10" t="e">
        <f t="shared" si="248"/>
        <v>#DIV/0!</v>
      </c>
      <c r="U986" s="10" t="e">
        <f t="shared" si="249"/>
        <v>#DIV/0!</v>
      </c>
    </row>
    <row r="987" spans="1:21" ht="12.75">
      <c r="A987">
        <v>28</v>
      </c>
      <c r="B987" s="6"/>
      <c r="D987" s="6"/>
      <c r="E987" s="8"/>
      <c r="F987" s="6"/>
      <c r="I987" s="6"/>
      <c r="J987" s="8">
        <f t="shared" si="246"/>
        <v>0</v>
      </c>
      <c r="L987" s="6"/>
      <c r="N987" s="6"/>
      <c r="P987" s="6"/>
      <c r="R987" s="6"/>
      <c r="S987" s="13" t="e">
        <f t="shared" si="247"/>
        <v>#DIV/0!</v>
      </c>
      <c r="T987" s="10" t="e">
        <f t="shared" si="248"/>
        <v>#DIV/0!</v>
      </c>
      <c r="U987" s="10" t="e">
        <f t="shared" si="249"/>
        <v>#DIV/0!</v>
      </c>
    </row>
    <row r="988" spans="1:21" ht="12.75">
      <c r="A988">
        <v>29</v>
      </c>
      <c r="B988" s="6"/>
      <c r="D988" s="6"/>
      <c r="E988" s="8"/>
      <c r="F988" s="6"/>
      <c r="I988" s="6"/>
      <c r="J988" s="8">
        <f t="shared" si="246"/>
        <v>0</v>
      </c>
      <c r="L988" s="6"/>
      <c r="N988" s="6"/>
      <c r="P988" s="6"/>
      <c r="R988" s="6"/>
      <c r="S988" s="13" t="e">
        <f t="shared" si="247"/>
        <v>#DIV/0!</v>
      </c>
      <c r="T988" s="10" t="e">
        <f t="shared" si="248"/>
        <v>#DIV/0!</v>
      </c>
      <c r="U988" s="10" t="e">
        <f t="shared" si="249"/>
        <v>#DIV/0!</v>
      </c>
    </row>
    <row r="989" spans="1:21" ht="12.75">
      <c r="A989" s="2">
        <v>30</v>
      </c>
      <c r="B989" s="3"/>
      <c r="C989" s="2"/>
      <c r="D989" s="3"/>
      <c r="E989" s="4"/>
      <c r="F989" s="3"/>
      <c r="G989" s="5"/>
      <c r="H989" s="2"/>
      <c r="I989" s="3"/>
      <c r="J989" s="4">
        <f t="shared" si="246"/>
        <v>0</v>
      </c>
      <c r="K989" s="2"/>
      <c r="L989" s="3"/>
      <c r="M989" s="2"/>
      <c r="N989" s="3"/>
      <c r="O989" s="2"/>
      <c r="P989" s="3"/>
      <c r="Q989" s="2"/>
      <c r="R989" s="3"/>
      <c r="S989" s="16" t="e">
        <f t="shared" si="247"/>
        <v>#DIV/0!</v>
      </c>
      <c r="T989" s="10" t="e">
        <f t="shared" si="248"/>
        <v>#DIV/0!</v>
      </c>
      <c r="U989" s="17" t="e">
        <f t="shared" si="249"/>
        <v>#DIV/0!</v>
      </c>
    </row>
    <row r="990" spans="2:21" ht="12.75">
      <c r="B990" s="6">
        <f aca="true" t="shared" si="250" ref="B990:I990">SUM(B960:B989)</f>
        <v>0</v>
      </c>
      <c r="C990">
        <f t="shared" si="250"/>
        <v>0</v>
      </c>
      <c r="D990" s="6">
        <f t="shared" si="250"/>
        <v>0</v>
      </c>
      <c r="E990" s="8">
        <f t="shared" si="250"/>
        <v>0</v>
      </c>
      <c r="F990" s="6">
        <f t="shared" si="250"/>
        <v>0</v>
      </c>
      <c r="G990" s="1">
        <f t="shared" si="250"/>
        <v>0</v>
      </c>
      <c r="H990">
        <f t="shared" si="250"/>
        <v>0</v>
      </c>
      <c r="I990" s="6">
        <f t="shared" si="250"/>
        <v>0</v>
      </c>
      <c r="J990" s="8">
        <f t="shared" si="246"/>
        <v>0</v>
      </c>
      <c r="K990">
        <f aca="true" t="shared" si="251" ref="K990:R990">SUM(K960:K989)</f>
        <v>0</v>
      </c>
      <c r="L990" s="6">
        <f t="shared" si="251"/>
        <v>0</v>
      </c>
      <c r="M990">
        <f t="shared" si="251"/>
        <v>0</v>
      </c>
      <c r="N990" s="6">
        <f t="shared" si="251"/>
        <v>0</v>
      </c>
      <c r="O990">
        <f t="shared" si="251"/>
        <v>0</v>
      </c>
      <c r="P990" s="6">
        <f t="shared" si="251"/>
        <v>0</v>
      </c>
      <c r="Q990">
        <f t="shared" si="251"/>
        <v>0</v>
      </c>
      <c r="R990" s="6">
        <f t="shared" si="251"/>
        <v>0</v>
      </c>
      <c r="S990" s="13" t="e">
        <f t="shared" si="247"/>
        <v>#DIV/0!</v>
      </c>
      <c r="T990" s="10" t="e">
        <f t="shared" si="248"/>
        <v>#DIV/0!</v>
      </c>
      <c r="U990" s="10" t="e">
        <f t="shared" si="249"/>
        <v>#DIV/0!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Anybody</dc:creator>
  <cp:keywords/>
  <dc:description/>
  <cp:lastModifiedBy>Owner</cp:lastModifiedBy>
  <dcterms:created xsi:type="dcterms:W3CDTF">2016-05-23T17:27:42Z</dcterms:created>
  <dcterms:modified xsi:type="dcterms:W3CDTF">2019-10-11T15:37:36Z</dcterms:modified>
  <cp:category/>
  <cp:version/>
  <cp:contentType/>
  <cp:contentStatus/>
</cp:coreProperties>
</file>