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19440" windowHeight="11760" firstSheet="18" activeTab="27"/>
  </bookViews>
  <sheets>
    <sheet name="Week 1" sheetId="1" r:id="rId1"/>
    <sheet name="Week 2" sheetId="18" r:id="rId2"/>
    <sheet name="Week 3" sheetId="19" r:id="rId3"/>
    <sheet name="Week 4" sheetId="20" r:id="rId4"/>
    <sheet name="Week 5" sheetId="21" r:id="rId5"/>
    <sheet name="Week 6" sheetId="22" r:id="rId6"/>
    <sheet name="Week 7" sheetId="24" r:id="rId7"/>
    <sheet name="Week 8" sheetId="23" r:id="rId8"/>
    <sheet name="Week 9" sheetId="25" r:id="rId9"/>
    <sheet name="Week 10" sheetId="26" r:id="rId10"/>
    <sheet name="Week 11" sheetId="27" r:id="rId11"/>
    <sheet name="Week 12" sheetId="28" r:id="rId12"/>
    <sheet name="week 13" sheetId="2" r:id="rId13"/>
    <sheet name="week 14" sheetId="4" r:id="rId14"/>
    <sheet name="week 15" sheetId="5" r:id="rId15"/>
    <sheet name="week 16" sheetId="6" r:id="rId16"/>
    <sheet name="week 17" sheetId="7" r:id="rId17"/>
    <sheet name="week 18" sheetId="8" r:id="rId18"/>
    <sheet name="week 19" sheetId="9" r:id="rId19"/>
    <sheet name="week 20" sheetId="10" r:id="rId20"/>
    <sheet name="week 21" sheetId="11" r:id="rId21"/>
    <sheet name="week 22" sheetId="12" r:id="rId22"/>
    <sheet name="week 23" sheetId="13" r:id="rId23"/>
    <sheet name="week 24" sheetId="14" r:id="rId24"/>
    <sheet name="week 25" sheetId="15" r:id="rId25"/>
    <sheet name="week 26" sheetId="16" r:id="rId26"/>
    <sheet name="week 27" sheetId="17" r:id="rId27"/>
    <sheet name="YTD Stats" sheetId="3" r:id="rId28"/>
  </sheets>
  <definedNames>
    <definedName name="_xlnm.Print_Area" localSheetId="27">'YTD Stats'!$A$5:$W$65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20" i="7" l="1"/>
  <c r="S18" i="7"/>
  <c r="R9" i="23" l="1"/>
  <c r="Q63" i="17"/>
  <c r="Q62" i="17"/>
  <c r="Q61" i="17"/>
  <c r="Q60" i="17"/>
  <c r="Q59" i="17"/>
  <c r="Q58" i="17"/>
  <c r="Q57" i="17"/>
  <c r="Q56" i="17"/>
  <c r="Q55" i="17"/>
  <c r="Q54" i="17"/>
  <c r="Q53" i="17"/>
  <c r="Q52" i="17"/>
  <c r="Q51" i="17"/>
  <c r="Q50" i="17"/>
  <c r="Q49" i="17"/>
  <c r="Q63" i="16"/>
  <c r="Q62" i="16"/>
  <c r="Q61" i="16"/>
  <c r="Q60" i="16"/>
  <c r="Q59" i="16"/>
  <c r="Q58" i="16"/>
  <c r="Q57" i="16"/>
  <c r="Q56" i="16"/>
  <c r="Q55" i="16"/>
  <c r="Q54" i="16"/>
  <c r="Q53" i="16"/>
  <c r="Q52" i="16"/>
  <c r="Q51" i="16"/>
  <c r="Q50" i="16"/>
  <c r="Q49" i="16"/>
  <c r="Q63" i="15"/>
  <c r="Q62" i="15"/>
  <c r="Q61" i="15"/>
  <c r="Q60" i="15"/>
  <c r="Q59" i="15"/>
  <c r="Q58" i="15"/>
  <c r="Q57" i="15"/>
  <c r="Q56" i="15"/>
  <c r="Q55" i="15"/>
  <c r="Q54" i="15"/>
  <c r="Q53" i="15"/>
  <c r="Q52" i="15"/>
  <c r="Q51" i="15"/>
  <c r="Q50" i="15"/>
  <c r="Q49" i="15"/>
  <c r="Q63" i="14"/>
  <c r="Q62" i="14"/>
  <c r="Q61" i="14"/>
  <c r="Q60" i="14"/>
  <c r="Q59" i="14"/>
  <c r="Q58" i="14"/>
  <c r="Q57" i="14"/>
  <c r="Q56" i="14"/>
  <c r="Q55" i="14"/>
  <c r="Q54" i="14"/>
  <c r="Q53" i="14"/>
  <c r="Q52" i="14"/>
  <c r="Q51" i="14"/>
  <c r="Q50" i="14"/>
  <c r="Q49" i="14"/>
  <c r="Q63" i="13"/>
  <c r="Q62" i="13"/>
  <c r="Q61" i="13"/>
  <c r="Q60" i="13"/>
  <c r="Q59" i="13"/>
  <c r="Q58" i="13"/>
  <c r="Q57" i="13"/>
  <c r="Q56" i="13"/>
  <c r="Q55" i="13"/>
  <c r="Q54" i="13"/>
  <c r="Q53" i="13"/>
  <c r="Q52" i="13"/>
  <c r="Q51" i="13"/>
  <c r="Q50" i="13"/>
  <c r="Q49" i="13"/>
  <c r="Q63" i="12"/>
  <c r="Q62" i="12"/>
  <c r="Q61" i="12"/>
  <c r="Q60" i="12"/>
  <c r="Q59" i="12"/>
  <c r="Q58" i="12"/>
  <c r="Q57" i="12"/>
  <c r="Q56" i="12"/>
  <c r="Q55" i="12"/>
  <c r="Q54" i="12"/>
  <c r="Q53" i="12"/>
  <c r="Q52" i="12"/>
  <c r="Q51" i="12"/>
  <c r="Q50" i="12"/>
  <c r="Q49" i="12"/>
  <c r="Q63" i="11"/>
  <c r="Q62" i="11"/>
  <c r="Q61" i="11"/>
  <c r="Q60" i="11"/>
  <c r="Q59" i="11"/>
  <c r="Q58" i="11"/>
  <c r="Q57" i="11"/>
  <c r="Q56" i="11"/>
  <c r="Q55" i="11"/>
  <c r="Q54" i="11"/>
  <c r="Q53" i="11"/>
  <c r="Q52" i="11"/>
  <c r="Q51" i="11"/>
  <c r="Q50" i="11"/>
  <c r="Q49" i="11"/>
  <c r="Q63" i="10"/>
  <c r="Q62" i="10"/>
  <c r="Q61" i="10"/>
  <c r="Q60" i="10"/>
  <c r="Q59" i="10"/>
  <c r="Q58" i="10"/>
  <c r="Q57" i="10"/>
  <c r="Q56" i="10"/>
  <c r="Q55" i="10"/>
  <c r="Q54" i="10"/>
  <c r="Q53" i="10"/>
  <c r="Q52" i="10"/>
  <c r="Q51" i="10"/>
  <c r="Q50" i="10"/>
  <c r="Q49" i="10"/>
  <c r="Q63" i="9"/>
  <c r="Q62" i="9"/>
  <c r="Q61" i="9"/>
  <c r="Q60" i="9"/>
  <c r="Q59" i="9"/>
  <c r="Q58" i="9"/>
  <c r="Q57" i="9"/>
  <c r="Q56" i="9"/>
  <c r="Q55" i="9"/>
  <c r="Q54" i="9"/>
  <c r="Q53" i="9"/>
  <c r="Q52" i="9"/>
  <c r="Q51" i="9"/>
  <c r="Q50" i="9"/>
  <c r="Q49" i="9"/>
  <c r="Q63" i="8"/>
  <c r="Q62" i="8"/>
  <c r="Q61" i="8"/>
  <c r="Q60" i="8"/>
  <c r="Q59" i="8"/>
  <c r="Q58" i="8"/>
  <c r="Q57" i="8"/>
  <c r="Q56" i="8"/>
  <c r="Q55" i="8"/>
  <c r="Q54" i="8"/>
  <c r="Q53" i="8"/>
  <c r="Q52" i="8"/>
  <c r="Q51" i="8"/>
  <c r="Q50" i="8"/>
  <c r="Q49" i="8"/>
  <c r="Q63" i="7"/>
  <c r="Q62" i="7"/>
  <c r="Q61" i="7"/>
  <c r="Q60" i="7"/>
  <c r="Q59" i="7"/>
  <c r="Q58" i="7"/>
  <c r="Q57" i="7"/>
  <c r="Q56" i="7"/>
  <c r="Q55" i="7"/>
  <c r="Q54" i="7"/>
  <c r="Q53" i="7"/>
  <c r="Q52" i="7"/>
  <c r="Q51" i="7"/>
  <c r="Q50" i="7"/>
  <c r="Q49" i="7"/>
  <c r="Q63" i="6"/>
  <c r="Q62" i="6"/>
  <c r="Q61" i="6"/>
  <c r="Q60" i="6"/>
  <c r="Q59" i="6"/>
  <c r="Q58" i="6"/>
  <c r="Q57" i="6"/>
  <c r="Q56" i="6"/>
  <c r="Q55" i="6"/>
  <c r="Q54" i="6"/>
  <c r="Q53" i="6"/>
  <c r="Q52" i="6"/>
  <c r="Q51" i="6"/>
  <c r="Q50" i="6"/>
  <c r="Q49" i="6"/>
  <c r="Q63" i="5"/>
  <c r="Q62" i="5"/>
  <c r="Q61" i="5"/>
  <c r="Q60" i="5"/>
  <c r="Q59" i="5"/>
  <c r="Q58" i="5"/>
  <c r="Q57" i="5"/>
  <c r="Q56" i="5"/>
  <c r="Q55" i="5"/>
  <c r="Q54" i="5"/>
  <c r="Q53" i="5"/>
  <c r="Q52" i="5"/>
  <c r="Q51" i="5"/>
  <c r="Q50" i="5"/>
  <c r="Q49" i="5"/>
  <c r="Q63" i="4"/>
  <c r="Q62" i="4"/>
  <c r="Q61" i="4"/>
  <c r="Q60" i="4"/>
  <c r="Q59" i="4"/>
  <c r="Q58" i="4"/>
  <c r="Q57" i="4"/>
  <c r="Q56" i="4"/>
  <c r="Q55" i="4"/>
  <c r="Q54" i="4"/>
  <c r="Q53" i="4"/>
  <c r="Q52" i="4"/>
  <c r="Q51" i="4"/>
  <c r="Q50" i="4"/>
  <c r="Q49" i="4"/>
  <c r="Q63" i="2"/>
  <c r="Q62" i="2"/>
  <c r="Q61" i="2"/>
  <c r="Q60" i="2"/>
  <c r="Q59" i="2"/>
  <c r="Q58" i="2"/>
  <c r="Q57" i="2"/>
  <c r="Q56" i="2"/>
  <c r="Q55" i="2"/>
  <c r="Q54" i="2"/>
  <c r="Q53" i="2"/>
  <c r="Q52" i="2"/>
  <c r="Q51" i="2"/>
  <c r="Q50" i="2"/>
  <c r="Q49" i="2"/>
  <c r="Q63" i="28"/>
  <c r="Q62" i="28"/>
  <c r="Q61" i="28"/>
  <c r="Q60" i="28"/>
  <c r="Q59" i="28"/>
  <c r="Q58" i="28"/>
  <c r="Q57" i="28"/>
  <c r="Q56" i="28"/>
  <c r="Q55" i="28"/>
  <c r="Q54" i="28"/>
  <c r="Q53" i="28"/>
  <c r="Q52" i="28"/>
  <c r="Q51" i="28"/>
  <c r="Q50" i="28"/>
  <c r="Q49" i="28"/>
  <c r="Q63" i="27"/>
  <c r="Q62" i="27"/>
  <c r="Q61" i="27"/>
  <c r="Q60" i="27"/>
  <c r="Q59" i="27"/>
  <c r="Q58" i="27"/>
  <c r="Q57" i="27"/>
  <c r="Q56" i="27"/>
  <c r="Q55" i="27"/>
  <c r="Q54" i="27"/>
  <c r="Q53" i="27"/>
  <c r="Q52" i="27"/>
  <c r="Q51" i="27"/>
  <c r="Q50" i="27"/>
  <c r="Q49" i="27"/>
  <c r="Q63" i="26"/>
  <c r="Q62" i="26"/>
  <c r="Q61" i="26"/>
  <c r="Q60" i="26"/>
  <c r="Q59" i="26"/>
  <c r="Q58" i="26"/>
  <c r="Q57" i="26"/>
  <c r="Q56" i="26"/>
  <c r="Q55" i="26"/>
  <c r="Q54" i="26"/>
  <c r="Q53" i="26"/>
  <c r="Q52" i="26"/>
  <c r="Q51" i="26"/>
  <c r="Q50" i="26"/>
  <c r="Q49" i="26"/>
  <c r="Q63" i="25"/>
  <c r="Q62" i="25"/>
  <c r="Q61" i="25"/>
  <c r="Q60" i="25"/>
  <c r="Q59" i="25"/>
  <c r="Q58" i="25"/>
  <c r="Q57" i="25"/>
  <c r="Q56" i="25"/>
  <c r="Q55" i="25"/>
  <c r="Q54" i="25"/>
  <c r="Q53" i="25"/>
  <c r="Q52" i="25"/>
  <c r="Q51" i="25"/>
  <c r="Q50" i="25"/>
  <c r="Q49" i="25"/>
  <c r="Q63" i="23"/>
  <c r="Q62" i="23"/>
  <c r="Q61" i="23"/>
  <c r="Q60" i="23"/>
  <c r="Q59" i="23"/>
  <c r="Q58" i="23"/>
  <c r="Q57" i="23"/>
  <c r="Q56" i="23"/>
  <c r="Q55" i="23"/>
  <c r="Q54" i="23"/>
  <c r="Q53" i="23"/>
  <c r="Q52" i="23"/>
  <c r="Q51" i="23"/>
  <c r="Q50" i="23"/>
  <c r="Q49" i="23"/>
  <c r="Q63" i="24"/>
  <c r="Q62" i="24"/>
  <c r="Q61" i="24"/>
  <c r="Q60" i="24"/>
  <c r="Q59" i="24"/>
  <c r="Q58" i="24"/>
  <c r="Q57" i="24"/>
  <c r="Q56" i="24"/>
  <c r="Q55" i="24"/>
  <c r="Q54" i="24"/>
  <c r="Q53" i="24"/>
  <c r="Q52" i="24"/>
  <c r="Q51" i="24"/>
  <c r="Q50" i="24"/>
  <c r="Q49" i="24"/>
  <c r="Q63" i="22"/>
  <c r="Q62" i="22"/>
  <c r="Q61" i="22"/>
  <c r="Q60" i="22"/>
  <c r="Q59" i="22"/>
  <c r="Q58" i="22"/>
  <c r="Q57" i="22"/>
  <c r="Q56" i="22"/>
  <c r="Q55" i="22"/>
  <c r="Q54" i="22"/>
  <c r="Q53" i="22"/>
  <c r="Q52" i="22"/>
  <c r="Q51" i="22"/>
  <c r="Q50" i="22"/>
  <c r="Q49" i="22"/>
  <c r="Q63" i="21"/>
  <c r="Q62" i="21"/>
  <c r="Q61" i="21"/>
  <c r="Q60" i="21"/>
  <c r="Q59" i="21"/>
  <c r="Q58" i="21"/>
  <c r="Q57" i="21"/>
  <c r="Q56" i="21"/>
  <c r="Q55" i="21"/>
  <c r="Q54" i="21"/>
  <c r="Q53" i="21"/>
  <c r="Q52" i="21"/>
  <c r="Q51" i="21"/>
  <c r="Q50" i="21"/>
  <c r="Q49" i="21"/>
  <c r="Q63" i="20"/>
  <c r="Q62" i="20"/>
  <c r="Q61" i="20"/>
  <c r="Q60" i="20"/>
  <c r="Q59" i="20"/>
  <c r="Q58" i="20"/>
  <c r="Q57" i="20"/>
  <c r="Q56" i="20"/>
  <c r="Q55" i="20"/>
  <c r="Q54" i="20"/>
  <c r="Q53" i="20"/>
  <c r="Q52" i="20"/>
  <c r="Q51" i="20"/>
  <c r="Q50" i="20"/>
  <c r="Q49" i="20"/>
  <c r="Q63" i="19"/>
  <c r="Q62" i="19"/>
  <c r="Q61" i="19"/>
  <c r="Q60" i="19"/>
  <c r="Q59" i="19"/>
  <c r="Q58" i="19"/>
  <c r="Q57" i="19"/>
  <c r="Q56" i="19"/>
  <c r="Q55" i="19"/>
  <c r="Q54" i="19"/>
  <c r="Q53" i="19"/>
  <c r="Q52" i="19"/>
  <c r="Q51" i="19"/>
  <c r="Q50" i="19"/>
  <c r="Q49" i="19"/>
  <c r="Q63" i="18"/>
  <c r="Q62" i="18"/>
  <c r="Q61" i="18"/>
  <c r="Q60" i="18"/>
  <c r="Q59" i="18"/>
  <c r="Q58" i="18"/>
  <c r="Q57" i="18"/>
  <c r="Q56" i="18"/>
  <c r="Q55" i="18"/>
  <c r="Q54" i="18"/>
  <c r="Q53" i="18"/>
  <c r="Q52" i="18"/>
  <c r="Q51" i="18"/>
  <c r="Q50" i="18"/>
  <c r="Q49" i="18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63" i="1"/>
  <c r="R12" i="23"/>
  <c r="N51" i="3"/>
  <c r="N50" i="3"/>
  <c r="O50" i="3"/>
  <c r="O61" i="3"/>
  <c r="N61" i="3"/>
  <c r="P61" i="3"/>
  <c r="P53" i="3"/>
  <c r="N53" i="3"/>
  <c r="O53" i="3"/>
  <c r="O48" i="3"/>
  <c r="N48" i="3"/>
  <c r="P48" i="3"/>
  <c r="O47" i="3"/>
  <c r="N47" i="3"/>
  <c r="P47" i="3"/>
  <c r="P44" i="3"/>
  <c r="N44" i="3"/>
  <c r="O44" i="3"/>
  <c r="N45" i="3"/>
  <c r="O45" i="3"/>
  <c r="P45" i="3"/>
  <c r="B6" i="12"/>
  <c r="D7" i="3"/>
  <c r="E7" i="3"/>
  <c r="B7" i="3" s="1"/>
  <c r="F7" i="3"/>
  <c r="G7" i="3"/>
  <c r="H7" i="3"/>
  <c r="I7" i="3"/>
  <c r="J7" i="3"/>
  <c r="K7" i="3"/>
  <c r="L7" i="3"/>
  <c r="M7" i="3"/>
  <c r="N7" i="3"/>
  <c r="O7" i="3"/>
  <c r="P7" i="3"/>
  <c r="Q7" i="3"/>
  <c r="R7" i="3"/>
  <c r="D8" i="3"/>
  <c r="E8" i="3"/>
  <c r="B8" i="3" s="1"/>
  <c r="F8" i="3"/>
  <c r="G8" i="3"/>
  <c r="H8" i="3"/>
  <c r="I8" i="3"/>
  <c r="J8" i="3"/>
  <c r="K8" i="3"/>
  <c r="L8" i="3"/>
  <c r="M8" i="3"/>
  <c r="N8" i="3"/>
  <c r="O8" i="3"/>
  <c r="P8" i="3"/>
  <c r="Q8" i="3"/>
  <c r="R8" i="3"/>
  <c r="D9" i="3"/>
  <c r="E9" i="3"/>
  <c r="B9" i="3" s="1"/>
  <c r="F9" i="3"/>
  <c r="G9" i="3"/>
  <c r="H9" i="3"/>
  <c r="I9" i="3"/>
  <c r="J9" i="3"/>
  <c r="K9" i="3"/>
  <c r="L9" i="3"/>
  <c r="M9" i="3"/>
  <c r="N9" i="3"/>
  <c r="O9" i="3"/>
  <c r="P9" i="3"/>
  <c r="Q9" i="3"/>
  <c r="R9" i="3"/>
  <c r="D10" i="3"/>
  <c r="E10" i="3"/>
  <c r="B10" i="3" s="1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D11" i="3"/>
  <c r="E11" i="3"/>
  <c r="B11" i="3" s="1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D13" i="3"/>
  <c r="E13" i="3"/>
  <c r="B13" i="3" s="1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D14" i="3"/>
  <c r="E14" i="3"/>
  <c r="B14" i="3" s="1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D15" i="3"/>
  <c r="E15" i="3"/>
  <c r="B15" i="3" s="1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D16" i="3"/>
  <c r="E16" i="3"/>
  <c r="B16" i="3" s="1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D17" i="3"/>
  <c r="E17" i="3"/>
  <c r="B17" i="3" s="1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D18" i="3"/>
  <c r="E18" i="3"/>
  <c r="B18" i="3" s="1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D19" i="3"/>
  <c r="E19" i="3"/>
  <c r="B19" i="3" s="1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D20" i="3"/>
  <c r="E20" i="3"/>
  <c r="B20" i="3" s="1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D21" i="3"/>
  <c r="E21" i="3"/>
  <c r="B21" i="3" s="1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D22" i="3"/>
  <c r="E22" i="3"/>
  <c r="B22" i="3" s="1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D23" i="3"/>
  <c r="E23" i="3"/>
  <c r="B23" i="3" s="1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D24" i="3"/>
  <c r="E24" i="3"/>
  <c r="B24" i="3" s="1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D25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D26" i="3"/>
  <c r="E26" i="3"/>
  <c r="B26" i="3" s="1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D27" i="3"/>
  <c r="E27" i="3"/>
  <c r="B27" i="3" s="1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D28" i="3"/>
  <c r="E28" i="3"/>
  <c r="B28" i="3" s="1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D29" i="3"/>
  <c r="E29" i="3"/>
  <c r="B29" i="3" s="1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D30" i="3"/>
  <c r="E30" i="3"/>
  <c r="B30" i="3" s="1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D31" i="3"/>
  <c r="E31" i="3"/>
  <c r="B31" i="3" s="1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D32" i="3"/>
  <c r="E32" i="3"/>
  <c r="U32" i="3" s="1"/>
  <c r="F32" i="3"/>
  <c r="G32" i="3"/>
  <c r="H32" i="3"/>
  <c r="I32" i="3"/>
  <c r="J32" i="3"/>
  <c r="K32" i="3"/>
  <c r="L32" i="3"/>
  <c r="M32" i="3"/>
  <c r="N32" i="3"/>
  <c r="O32" i="3"/>
  <c r="P32" i="3"/>
  <c r="Q32" i="3"/>
  <c r="R32" i="3"/>
  <c r="D33" i="3"/>
  <c r="E33" i="3"/>
  <c r="U33" i="3" s="1"/>
  <c r="F33" i="3"/>
  <c r="G33" i="3"/>
  <c r="H33" i="3"/>
  <c r="I33" i="3"/>
  <c r="J33" i="3"/>
  <c r="K33" i="3"/>
  <c r="L33" i="3"/>
  <c r="M33" i="3"/>
  <c r="N33" i="3"/>
  <c r="O33" i="3"/>
  <c r="P33" i="3"/>
  <c r="Q33" i="3"/>
  <c r="R33" i="3"/>
  <c r="D34" i="3"/>
  <c r="E34" i="3"/>
  <c r="B34" i="3" s="1"/>
  <c r="F34" i="3"/>
  <c r="G34" i="3"/>
  <c r="H34" i="3"/>
  <c r="I34" i="3"/>
  <c r="J34" i="3"/>
  <c r="K34" i="3"/>
  <c r="L34" i="3"/>
  <c r="M34" i="3"/>
  <c r="N34" i="3"/>
  <c r="O34" i="3"/>
  <c r="P34" i="3"/>
  <c r="Q34" i="3"/>
  <c r="R34" i="3"/>
  <c r="D35" i="3"/>
  <c r="E35" i="3"/>
  <c r="W35" i="3" s="1"/>
  <c r="F35" i="3"/>
  <c r="G35" i="3"/>
  <c r="H35" i="3"/>
  <c r="I35" i="3"/>
  <c r="J35" i="3"/>
  <c r="K35" i="3"/>
  <c r="L35" i="3"/>
  <c r="M35" i="3"/>
  <c r="N35" i="3"/>
  <c r="O35" i="3"/>
  <c r="P35" i="3"/>
  <c r="Q35" i="3"/>
  <c r="R35" i="3"/>
  <c r="D36" i="3"/>
  <c r="E36" i="3"/>
  <c r="U36" i="3" s="1"/>
  <c r="F36" i="3"/>
  <c r="G36" i="3"/>
  <c r="H36" i="3"/>
  <c r="I36" i="3"/>
  <c r="J36" i="3"/>
  <c r="K36" i="3"/>
  <c r="L36" i="3"/>
  <c r="M36" i="3"/>
  <c r="N36" i="3"/>
  <c r="O36" i="3"/>
  <c r="P36" i="3"/>
  <c r="Q36" i="3"/>
  <c r="R36" i="3"/>
  <c r="D37" i="3"/>
  <c r="E37" i="3"/>
  <c r="F37" i="3"/>
  <c r="G37" i="3"/>
  <c r="H37" i="3"/>
  <c r="I37" i="3"/>
  <c r="J37" i="3"/>
  <c r="K37" i="3"/>
  <c r="L37" i="3"/>
  <c r="M37" i="3"/>
  <c r="N37" i="3"/>
  <c r="O37" i="3"/>
  <c r="P37" i="3"/>
  <c r="Q37" i="3"/>
  <c r="R37" i="3"/>
  <c r="E6" i="3"/>
  <c r="B6" i="3" s="1"/>
  <c r="F6" i="3"/>
  <c r="G6" i="3"/>
  <c r="H6" i="3"/>
  <c r="I6" i="3"/>
  <c r="J6" i="3"/>
  <c r="K6" i="3"/>
  <c r="L6" i="3"/>
  <c r="M6" i="3"/>
  <c r="N6" i="3"/>
  <c r="O6" i="3"/>
  <c r="P6" i="3"/>
  <c r="Q6" i="3"/>
  <c r="R6" i="3"/>
  <c r="D6" i="3"/>
  <c r="D42" i="3"/>
  <c r="B42" i="3" s="1"/>
  <c r="D43" i="3"/>
  <c r="B43" i="3" s="1"/>
  <c r="E43" i="3"/>
  <c r="F43" i="3"/>
  <c r="G43" i="3"/>
  <c r="H43" i="3"/>
  <c r="I43" i="3"/>
  <c r="J43" i="3"/>
  <c r="K43" i="3"/>
  <c r="L43" i="3"/>
  <c r="M43" i="3"/>
  <c r="N43" i="3"/>
  <c r="O43" i="3"/>
  <c r="P43" i="3"/>
  <c r="Q43" i="3"/>
  <c r="D44" i="3"/>
  <c r="B44" i="3" s="1"/>
  <c r="E44" i="3"/>
  <c r="F44" i="3"/>
  <c r="G44" i="3"/>
  <c r="H44" i="3"/>
  <c r="I44" i="3"/>
  <c r="J44" i="3"/>
  <c r="K44" i="3"/>
  <c r="L44" i="3"/>
  <c r="M44" i="3"/>
  <c r="Q44" i="3"/>
  <c r="D45" i="3"/>
  <c r="B45" i="3" s="1"/>
  <c r="E45" i="3"/>
  <c r="F45" i="3"/>
  <c r="G45" i="3"/>
  <c r="H45" i="3"/>
  <c r="I45" i="3"/>
  <c r="J45" i="3"/>
  <c r="K45" i="3"/>
  <c r="L45" i="3"/>
  <c r="M45" i="3"/>
  <c r="Q45" i="3"/>
  <c r="D46" i="3"/>
  <c r="B46" i="3" s="1"/>
  <c r="E46" i="3"/>
  <c r="F46" i="3"/>
  <c r="G46" i="3"/>
  <c r="H46" i="3"/>
  <c r="I46" i="3"/>
  <c r="J46" i="3"/>
  <c r="K46" i="3"/>
  <c r="L46" i="3"/>
  <c r="M46" i="3"/>
  <c r="N46" i="3"/>
  <c r="O46" i="3"/>
  <c r="P46" i="3"/>
  <c r="Q46" i="3"/>
  <c r="D47" i="3"/>
  <c r="B47" i="3" s="1"/>
  <c r="E47" i="3"/>
  <c r="F47" i="3"/>
  <c r="G47" i="3"/>
  <c r="H47" i="3"/>
  <c r="I47" i="3"/>
  <c r="J47" i="3"/>
  <c r="K47" i="3"/>
  <c r="L47" i="3"/>
  <c r="M47" i="3"/>
  <c r="Q47" i="3"/>
  <c r="D48" i="3"/>
  <c r="E48" i="3"/>
  <c r="F48" i="3"/>
  <c r="G48" i="3"/>
  <c r="H48" i="3"/>
  <c r="I48" i="3"/>
  <c r="J48" i="3"/>
  <c r="K48" i="3"/>
  <c r="L48" i="3"/>
  <c r="M48" i="3"/>
  <c r="Q48" i="3"/>
  <c r="D49" i="3"/>
  <c r="B49" i="3" s="1"/>
  <c r="E49" i="3"/>
  <c r="F49" i="3"/>
  <c r="G49" i="3"/>
  <c r="H49" i="3"/>
  <c r="I49" i="3"/>
  <c r="J49" i="3"/>
  <c r="K49" i="3"/>
  <c r="L49" i="3"/>
  <c r="M49" i="3"/>
  <c r="N49" i="3"/>
  <c r="O49" i="3"/>
  <c r="P49" i="3"/>
  <c r="Q49" i="3"/>
  <c r="D50" i="3"/>
  <c r="B50" i="3" s="1"/>
  <c r="E50" i="3"/>
  <c r="F50" i="3"/>
  <c r="G50" i="3"/>
  <c r="H50" i="3"/>
  <c r="I50" i="3"/>
  <c r="J50" i="3"/>
  <c r="K50" i="3"/>
  <c r="L50" i="3"/>
  <c r="M50" i="3"/>
  <c r="P50" i="3"/>
  <c r="Q50" i="3"/>
  <c r="D51" i="3"/>
  <c r="B51" i="3" s="1"/>
  <c r="E51" i="3"/>
  <c r="F51" i="3"/>
  <c r="G51" i="3"/>
  <c r="H51" i="3"/>
  <c r="I51" i="3"/>
  <c r="J51" i="3"/>
  <c r="K51" i="3"/>
  <c r="L51" i="3"/>
  <c r="M51" i="3"/>
  <c r="O51" i="3"/>
  <c r="P51" i="3"/>
  <c r="Q51" i="3"/>
  <c r="D52" i="3"/>
  <c r="B52" i="3" s="1"/>
  <c r="E52" i="3"/>
  <c r="F52" i="3"/>
  <c r="G52" i="3"/>
  <c r="H52" i="3"/>
  <c r="I52" i="3"/>
  <c r="J52" i="3"/>
  <c r="K52" i="3"/>
  <c r="L52" i="3"/>
  <c r="M52" i="3"/>
  <c r="N52" i="3"/>
  <c r="O52" i="3"/>
  <c r="P52" i="3"/>
  <c r="Q52" i="3"/>
  <c r="D53" i="3"/>
  <c r="B53" i="3" s="1"/>
  <c r="E53" i="3"/>
  <c r="F53" i="3"/>
  <c r="G53" i="3"/>
  <c r="H53" i="3"/>
  <c r="I53" i="3"/>
  <c r="J53" i="3"/>
  <c r="K53" i="3"/>
  <c r="L53" i="3"/>
  <c r="M53" i="3"/>
  <c r="Q53" i="3"/>
  <c r="D54" i="3"/>
  <c r="B54" i="3" s="1"/>
  <c r="E54" i="3"/>
  <c r="F54" i="3"/>
  <c r="G54" i="3"/>
  <c r="H54" i="3"/>
  <c r="I54" i="3"/>
  <c r="J54" i="3"/>
  <c r="K54" i="3"/>
  <c r="L54" i="3"/>
  <c r="M54" i="3"/>
  <c r="N54" i="3"/>
  <c r="O54" i="3"/>
  <c r="P54" i="3"/>
  <c r="Q54" i="3"/>
  <c r="D55" i="3"/>
  <c r="B55" i="3" s="1"/>
  <c r="E55" i="3"/>
  <c r="F55" i="3"/>
  <c r="G55" i="3"/>
  <c r="H55" i="3"/>
  <c r="I55" i="3"/>
  <c r="J55" i="3"/>
  <c r="K55" i="3"/>
  <c r="L55" i="3"/>
  <c r="M55" i="3"/>
  <c r="N55" i="3"/>
  <c r="O55" i="3"/>
  <c r="P55" i="3"/>
  <c r="Q55" i="3"/>
  <c r="D56" i="3"/>
  <c r="B56" i="3" s="1"/>
  <c r="E56" i="3"/>
  <c r="F56" i="3"/>
  <c r="G56" i="3"/>
  <c r="H56" i="3"/>
  <c r="I56" i="3"/>
  <c r="J56" i="3"/>
  <c r="K56" i="3"/>
  <c r="L56" i="3"/>
  <c r="M56" i="3"/>
  <c r="N56" i="3"/>
  <c r="O56" i="3"/>
  <c r="P56" i="3"/>
  <c r="Q56" i="3"/>
  <c r="D57" i="3"/>
  <c r="B57" i="3" s="1"/>
  <c r="E57" i="3"/>
  <c r="F57" i="3"/>
  <c r="G57" i="3"/>
  <c r="H57" i="3"/>
  <c r="I57" i="3"/>
  <c r="J57" i="3"/>
  <c r="K57" i="3"/>
  <c r="L57" i="3"/>
  <c r="M57" i="3"/>
  <c r="N57" i="3"/>
  <c r="O57" i="3"/>
  <c r="P57" i="3"/>
  <c r="Q57" i="3"/>
  <c r="D58" i="3"/>
  <c r="B58" i="3" s="1"/>
  <c r="E58" i="3"/>
  <c r="F58" i="3"/>
  <c r="G58" i="3"/>
  <c r="H58" i="3"/>
  <c r="I58" i="3"/>
  <c r="J58" i="3"/>
  <c r="K58" i="3"/>
  <c r="L58" i="3"/>
  <c r="M58" i="3"/>
  <c r="N58" i="3"/>
  <c r="O58" i="3"/>
  <c r="P58" i="3"/>
  <c r="Q58" i="3"/>
  <c r="D59" i="3"/>
  <c r="B59" i="3" s="1"/>
  <c r="E59" i="3"/>
  <c r="F59" i="3"/>
  <c r="G59" i="3"/>
  <c r="H59" i="3"/>
  <c r="I59" i="3"/>
  <c r="J59" i="3"/>
  <c r="K59" i="3"/>
  <c r="L59" i="3"/>
  <c r="M59" i="3"/>
  <c r="N59" i="3"/>
  <c r="O59" i="3"/>
  <c r="P59" i="3"/>
  <c r="Q59" i="3"/>
  <c r="D60" i="3"/>
  <c r="B60" i="3" s="1"/>
  <c r="E60" i="3"/>
  <c r="F60" i="3"/>
  <c r="G60" i="3"/>
  <c r="H60" i="3"/>
  <c r="I60" i="3"/>
  <c r="J60" i="3"/>
  <c r="K60" i="3"/>
  <c r="L60" i="3"/>
  <c r="M60" i="3"/>
  <c r="N60" i="3"/>
  <c r="O60" i="3"/>
  <c r="P60" i="3"/>
  <c r="Q60" i="3"/>
  <c r="D61" i="3"/>
  <c r="E61" i="3"/>
  <c r="F61" i="3"/>
  <c r="G61" i="3"/>
  <c r="H61" i="3"/>
  <c r="I61" i="3"/>
  <c r="J61" i="3"/>
  <c r="K61" i="3"/>
  <c r="L61" i="3"/>
  <c r="M61" i="3"/>
  <c r="Q61" i="3"/>
  <c r="D62" i="3"/>
  <c r="V62" i="3" s="1"/>
  <c r="E62" i="3"/>
  <c r="F62" i="3"/>
  <c r="G62" i="3"/>
  <c r="H62" i="3"/>
  <c r="I62" i="3"/>
  <c r="J62" i="3"/>
  <c r="K62" i="3"/>
  <c r="L62" i="3"/>
  <c r="M62" i="3"/>
  <c r="N62" i="3"/>
  <c r="O62" i="3"/>
  <c r="P62" i="3"/>
  <c r="Q62" i="3"/>
  <c r="D63" i="3"/>
  <c r="B63" i="3" s="1"/>
  <c r="E63" i="3"/>
  <c r="F63" i="3"/>
  <c r="G63" i="3"/>
  <c r="H63" i="3"/>
  <c r="I63" i="3"/>
  <c r="J63" i="3"/>
  <c r="K63" i="3"/>
  <c r="L63" i="3"/>
  <c r="M63" i="3"/>
  <c r="N63" i="3"/>
  <c r="O63" i="3"/>
  <c r="P63" i="3"/>
  <c r="Q63" i="3"/>
  <c r="F42" i="3"/>
  <c r="G42" i="3"/>
  <c r="H42" i="3"/>
  <c r="I42" i="3"/>
  <c r="J42" i="3"/>
  <c r="K42" i="3"/>
  <c r="L42" i="3"/>
  <c r="M42" i="3"/>
  <c r="N42" i="3"/>
  <c r="O42" i="3"/>
  <c r="P42" i="3"/>
  <c r="Q42" i="3"/>
  <c r="E42" i="3"/>
  <c r="B6" i="28"/>
  <c r="R6" i="28"/>
  <c r="S6" i="28"/>
  <c r="V6" i="28" s="1"/>
  <c r="T6" i="28"/>
  <c r="U6" i="28"/>
  <c r="B7" i="28"/>
  <c r="R7" i="28"/>
  <c r="S7" i="28"/>
  <c r="V7" i="28" s="1"/>
  <c r="T7" i="28"/>
  <c r="U7" i="28"/>
  <c r="B8" i="28"/>
  <c r="R8" i="28"/>
  <c r="S8" i="28"/>
  <c r="V8" i="28" s="1"/>
  <c r="T8" i="28"/>
  <c r="U8" i="28"/>
  <c r="B9" i="28"/>
  <c r="R9" i="28"/>
  <c r="S9" i="28"/>
  <c r="V9" i="28" s="1"/>
  <c r="T9" i="28"/>
  <c r="U9" i="28"/>
  <c r="B10" i="28"/>
  <c r="R10" i="28"/>
  <c r="S10" i="28"/>
  <c r="V10" i="28" s="1"/>
  <c r="T10" i="28"/>
  <c r="U10" i="28"/>
  <c r="B11" i="28"/>
  <c r="R11" i="28"/>
  <c r="S11" i="28"/>
  <c r="V11" i="28" s="1"/>
  <c r="T11" i="28"/>
  <c r="U11" i="28"/>
  <c r="B12" i="28"/>
  <c r="R12" i="28"/>
  <c r="S12" i="28"/>
  <c r="V12" i="28" s="1"/>
  <c r="T12" i="28"/>
  <c r="U12" i="28"/>
  <c r="B13" i="28"/>
  <c r="R13" i="28"/>
  <c r="S13" i="28"/>
  <c r="V13" i="28" s="1"/>
  <c r="T13" i="28"/>
  <c r="U13" i="28"/>
  <c r="B14" i="28"/>
  <c r="R14" i="28"/>
  <c r="S14" i="28"/>
  <c r="V14" i="28" s="1"/>
  <c r="T14" i="28"/>
  <c r="U14" i="28"/>
  <c r="B15" i="28"/>
  <c r="R15" i="28"/>
  <c r="S15" i="28"/>
  <c r="V15" i="28" s="1"/>
  <c r="T15" i="28"/>
  <c r="U15" i="28"/>
  <c r="B16" i="28"/>
  <c r="R16" i="28"/>
  <c r="S16" i="28"/>
  <c r="V16" i="28" s="1"/>
  <c r="T16" i="28"/>
  <c r="U16" i="28"/>
  <c r="B17" i="28"/>
  <c r="R17" i="28"/>
  <c r="S17" i="28"/>
  <c r="V17" i="28" s="1"/>
  <c r="T17" i="28"/>
  <c r="U17" i="28"/>
  <c r="B18" i="28"/>
  <c r="R18" i="28"/>
  <c r="S18" i="28"/>
  <c r="V18" i="28" s="1"/>
  <c r="T18" i="28"/>
  <c r="U18" i="28"/>
  <c r="B19" i="28"/>
  <c r="R19" i="28"/>
  <c r="S19" i="28"/>
  <c r="V19" i="28" s="1"/>
  <c r="T19" i="28"/>
  <c r="U19" i="28"/>
  <c r="B20" i="28"/>
  <c r="R20" i="28"/>
  <c r="S20" i="28"/>
  <c r="V20" i="28" s="1"/>
  <c r="T20" i="28"/>
  <c r="U20" i="28"/>
  <c r="B21" i="28"/>
  <c r="R21" i="28"/>
  <c r="S21" i="28"/>
  <c r="V21" i="28" s="1"/>
  <c r="T21" i="28"/>
  <c r="U21" i="28"/>
  <c r="B22" i="28"/>
  <c r="R22" i="28"/>
  <c r="S22" i="28"/>
  <c r="V22" i="28" s="1"/>
  <c r="T22" i="28"/>
  <c r="U22" i="28"/>
  <c r="B23" i="28"/>
  <c r="R23" i="28"/>
  <c r="S23" i="28"/>
  <c r="V23" i="28" s="1"/>
  <c r="T23" i="28"/>
  <c r="U23" i="28"/>
  <c r="B24" i="28"/>
  <c r="R24" i="28"/>
  <c r="S24" i="28"/>
  <c r="V24" i="28" s="1"/>
  <c r="T24" i="28"/>
  <c r="U24" i="28"/>
  <c r="B25" i="28"/>
  <c r="R25" i="28"/>
  <c r="S25" i="28"/>
  <c r="V25" i="28" s="1"/>
  <c r="T25" i="28"/>
  <c r="U25" i="28"/>
  <c r="B26" i="28"/>
  <c r="R26" i="28"/>
  <c r="S26" i="28"/>
  <c r="V26" i="28" s="1"/>
  <c r="T26" i="28"/>
  <c r="U26" i="28"/>
  <c r="B27" i="28"/>
  <c r="R27" i="28"/>
  <c r="S27" i="28"/>
  <c r="V27" i="28" s="1"/>
  <c r="T27" i="28"/>
  <c r="U27" i="28"/>
  <c r="B28" i="28"/>
  <c r="R28" i="28"/>
  <c r="S28" i="28"/>
  <c r="V28" i="28" s="1"/>
  <c r="T28" i="28"/>
  <c r="U28" i="28"/>
  <c r="B29" i="28"/>
  <c r="R29" i="28"/>
  <c r="S29" i="28"/>
  <c r="V29" i="28" s="1"/>
  <c r="T29" i="28"/>
  <c r="U29" i="28"/>
  <c r="B30" i="28"/>
  <c r="R30" i="28"/>
  <c r="S30" i="28"/>
  <c r="V30" i="28" s="1"/>
  <c r="T30" i="28"/>
  <c r="U30" i="28"/>
  <c r="B31" i="28"/>
  <c r="R31" i="28"/>
  <c r="S31" i="28"/>
  <c r="V31" i="28" s="1"/>
  <c r="T31" i="28"/>
  <c r="U31" i="28"/>
  <c r="B32" i="28"/>
  <c r="R32" i="28"/>
  <c r="S32" i="28"/>
  <c r="V32" i="28" s="1"/>
  <c r="T32" i="28"/>
  <c r="U32" i="28"/>
  <c r="B33" i="28"/>
  <c r="R33" i="28"/>
  <c r="S33" i="28"/>
  <c r="V33" i="28" s="1"/>
  <c r="T33" i="28"/>
  <c r="U33" i="28"/>
  <c r="B34" i="28"/>
  <c r="R34" i="28"/>
  <c r="S34" i="28"/>
  <c r="V34" i="28" s="1"/>
  <c r="T34" i="28"/>
  <c r="U34" i="28"/>
  <c r="B35" i="28"/>
  <c r="R35" i="28"/>
  <c r="S35" i="28"/>
  <c r="V35" i="28" s="1"/>
  <c r="T35" i="28"/>
  <c r="U35" i="28"/>
  <c r="B36" i="28"/>
  <c r="R36" i="28"/>
  <c r="S36" i="28"/>
  <c r="V36" i="28" s="1"/>
  <c r="T36" i="28"/>
  <c r="U36" i="28"/>
  <c r="R37" i="28"/>
  <c r="S37" i="28"/>
  <c r="V37" i="28" s="1"/>
  <c r="T37" i="28"/>
  <c r="U37" i="28"/>
  <c r="C38" i="28"/>
  <c r="D38" i="28"/>
  <c r="E38" i="28"/>
  <c r="F38" i="28"/>
  <c r="G38" i="28"/>
  <c r="H38" i="28"/>
  <c r="I38" i="28"/>
  <c r="J38" i="28"/>
  <c r="K38" i="28"/>
  <c r="L38" i="28"/>
  <c r="M38" i="28"/>
  <c r="N38" i="28"/>
  <c r="O38" i="28"/>
  <c r="P38" i="28"/>
  <c r="Q38" i="28"/>
  <c r="B42" i="28"/>
  <c r="R42" i="28"/>
  <c r="S42" i="28"/>
  <c r="T42" i="28"/>
  <c r="U42" i="28"/>
  <c r="V42" i="28"/>
  <c r="B43" i="28"/>
  <c r="R43" i="28"/>
  <c r="S43" i="28"/>
  <c r="T43" i="28"/>
  <c r="U43" i="28"/>
  <c r="V43" i="28"/>
  <c r="B44" i="28"/>
  <c r="R44" i="28"/>
  <c r="S44" i="28"/>
  <c r="T44" i="28"/>
  <c r="U44" i="28"/>
  <c r="V44" i="28"/>
  <c r="B45" i="28"/>
  <c r="R45" i="28"/>
  <c r="S45" i="28"/>
  <c r="T45" i="28"/>
  <c r="U45" i="28"/>
  <c r="V45" i="28"/>
  <c r="B46" i="28"/>
  <c r="R46" i="28"/>
  <c r="S46" i="28"/>
  <c r="T46" i="28"/>
  <c r="U46" i="28"/>
  <c r="V46" i="28"/>
  <c r="B47" i="28"/>
  <c r="R47" i="28"/>
  <c r="S47" i="28"/>
  <c r="T47" i="28"/>
  <c r="U47" i="28"/>
  <c r="V47" i="28"/>
  <c r="B48" i="28"/>
  <c r="R48" i="28"/>
  <c r="S48" i="28"/>
  <c r="T48" i="28"/>
  <c r="U48" i="28"/>
  <c r="V48" i="28"/>
  <c r="B49" i="28"/>
  <c r="R49" i="28"/>
  <c r="S49" i="28"/>
  <c r="T49" i="28"/>
  <c r="U49" i="28"/>
  <c r="V49" i="28"/>
  <c r="B50" i="28"/>
  <c r="R50" i="28"/>
  <c r="S50" i="28"/>
  <c r="T50" i="28"/>
  <c r="U50" i="28"/>
  <c r="V50" i="28"/>
  <c r="B51" i="28"/>
  <c r="R51" i="28"/>
  <c r="S51" i="28"/>
  <c r="T51" i="28"/>
  <c r="U51" i="28"/>
  <c r="V51" i="28"/>
  <c r="B52" i="28"/>
  <c r="R52" i="28"/>
  <c r="S52" i="28"/>
  <c r="T52" i="28"/>
  <c r="U52" i="28"/>
  <c r="V52" i="28"/>
  <c r="B53" i="28"/>
  <c r="R53" i="28"/>
  <c r="S53" i="28"/>
  <c r="T53" i="28"/>
  <c r="U53" i="28"/>
  <c r="V53" i="28"/>
  <c r="B54" i="28"/>
  <c r="R54" i="28"/>
  <c r="S54" i="28"/>
  <c r="T54" i="28"/>
  <c r="U54" i="28"/>
  <c r="V54" i="28"/>
  <c r="B55" i="28"/>
  <c r="R55" i="28"/>
  <c r="S55" i="28"/>
  <c r="T55" i="28"/>
  <c r="U55" i="28"/>
  <c r="V55" i="28"/>
  <c r="B56" i="28"/>
  <c r="R56" i="28"/>
  <c r="S56" i="28"/>
  <c r="T56" i="28"/>
  <c r="U56" i="28"/>
  <c r="V56" i="28"/>
  <c r="B57" i="28"/>
  <c r="R57" i="28"/>
  <c r="S57" i="28"/>
  <c r="T57" i="28"/>
  <c r="U57" i="28"/>
  <c r="V57" i="28"/>
  <c r="B58" i="28"/>
  <c r="R58" i="28"/>
  <c r="S58" i="28"/>
  <c r="T58" i="28"/>
  <c r="U58" i="28"/>
  <c r="V58" i="28"/>
  <c r="B59" i="28"/>
  <c r="R59" i="28"/>
  <c r="S59" i="28"/>
  <c r="T59" i="28"/>
  <c r="U59" i="28"/>
  <c r="V59" i="28"/>
  <c r="B60" i="28"/>
  <c r="R60" i="28"/>
  <c r="S60" i="28"/>
  <c r="T60" i="28"/>
  <c r="U60" i="28"/>
  <c r="V60" i="28"/>
  <c r="B61" i="28"/>
  <c r="R61" i="28"/>
  <c r="S61" i="28"/>
  <c r="T61" i="28"/>
  <c r="U61" i="28"/>
  <c r="V61" i="28"/>
  <c r="B62" i="28"/>
  <c r="R62" i="28"/>
  <c r="S62" i="28"/>
  <c r="T62" i="28"/>
  <c r="U62" i="28"/>
  <c r="V62" i="28"/>
  <c r="B63" i="28"/>
  <c r="R63" i="28"/>
  <c r="S63" i="28"/>
  <c r="T63" i="28"/>
  <c r="U63" i="28"/>
  <c r="V63" i="28"/>
  <c r="R64" i="28"/>
  <c r="S64" i="28"/>
  <c r="T64" i="28"/>
  <c r="U64" i="28"/>
  <c r="V64" i="28"/>
  <c r="C65" i="28"/>
  <c r="D65" i="28"/>
  <c r="E65" i="28"/>
  <c r="F65" i="28"/>
  <c r="G65" i="28"/>
  <c r="H65" i="28"/>
  <c r="I65" i="28"/>
  <c r="J65" i="28"/>
  <c r="K65" i="28"/>
  <c r="L65" i="28"/>
  <c r="M65" i="28"/>
  <c r="N65" i="28"/>
  <c r="O65" i="28"/>
  <c r="P65" i="28"/>
  <c r="B6" i="27"/>
  <c r="R6" i="27"/>
  <c r="S6" i="27"/>
  <c r="V6" i="27" s="1"/>
  <c r="T6" i="27"/>
  <c r="U6" i="27"/>
  <c r="B7" i="27"/>
  <c r="R7" i="27"/>
  <c r="S7" i="27"/>
  <c r="V7" i="27" s="1"/>
  <c r="T7" i="27"/>
  <c r="U7" i="27"/>
  <c r="B8" i="27"/>
  <c r="R8" i="27"/>
  <c r="S8" i="27"/>
  <c r="V8" i="27" s="1"/>
  <c r="T8" i="27"/>
  <c r="U8" i="27"/>
  <c r="B9" i="27"/>
  <c r="R9" i="27"/>
  <c r="S9" i="27"/>
  <c r="V9" i="27" s="1"/>
  <c r="T9" i="27"/>
  <c r="U9" i="27"/>
  <c r="B10" i="27"/>
  <c r="R10" i="27"/>
  <c r="S10" i="27"/>
  <c r="V10" i="27" s="1"/>
  <c r="T10" i="27"/>
  <c r="U10" i="27"/>
  <c r="B11" i="27"/>
  <c r="R11" i="27"/>
  <c r="S11" i="27"/>
  <c r="V11" i="27" s="1"/>
  <c r="T11" i="27"/>
  <c r="U11" i="27"/>
  <c r="B12" i="27"/>
  <c r="R12" i="27"/>
  <c r="S12" i="27"/>
  <c r="V12" i="27" s="1"/>
  <c r="T12" i="27"/>
  <c r="U12" i="27"/>
  <c r="B13" i="27"/>
  <c r="R13" i="27"/>
  <c r="S13" i="27"/>
  <c r="V13" i="27" s="1"/>
  <c r="T13" i="27"/>
  <c r="U13" i="27"/>
  <c r="B14" i="27"/>
  <c r="R14" i="27"/>
  <c r="S14" i="27"/>
  <c r="V14" i="27" s="1"/>
  <c r="T14" i="27"/>
  <c r="U14" i="27"/>
  <c r="B15" i="27"/>
  <c r="R15" i="27"/>
  <c r="S15" i="27"/>
  <c r="V15" i="27" s="1"/>
  <c r="T15" i="27"/>
  <c r="U15" i="27"/>
  <c r="B16" i="27"/>
  <c r="R16" i="27"/>
  <c r="S16" i="27"/>
  <c r="V16" i="27" s="1"/>
  <c r="T16" i="27"/>
  <c r="U16" i="27"/>
  <c r="B17" i="27"/>
  <c r="R17" i="27"/>
  <c r="S17" i="27"/>
  <c r="V17" i="27" s="1"/>
  <c r="T17" i="27"/>
  <c r="U17" i="27"/>
  <c r="B18" i="27"/>
  <c r="R18" i="27"/>
  <c r="S18" i="27"/>
  <c r="V18" i="27" s="1"/>
  <c r="T18" i="27"/>
  <c r="U18" i="27"/>
  <c r="B19" i="27"/>
  <c r="R19" i="27"/>
  <c r="S19" i="27"/>
  <c r="V19" i="27" s="1"/>
  <c r="T19" i="27"/>
  <c r="U19" i="27"/>
  <c r="B20" i="27"/>
  <c r="R20" i="27"/>
  <c r="S20" i="27"/>
  <c r="V20" i="27" s="1"/>
  <c r="T20" i="27"/>
  <c r="U20" i="27"/>
  <c r="B21" i="27"/>
  <c r="R21" i="27"/>
  <c r="S21" i="27"/>
  <c r="V21" i="27" s="1"/>
  <c r="T21" i="27"/>
  <c r="U21" i="27"/>
  <c r="B22" i="27"/>
  <c r="R22" i="27"/>
  <c r="S22" i="27"/>
  <c r="V22" i="27" s="1"/>
  <c r="T22" i="27"/>
  <c r="U22" i="27"/>
  <c r="B23" i="27"/>
  <c r="R23" i="27"/>
  <c r="S23" i="27"/>
  <c r="V23" i="27" s="1"/>
  <c r="T23" i="27"/>
  <c r="U23" i="27"/>
  <c r="B24" i="27"/>
  <c r="R24" i="27"/>
  <c r="S24" i="27"/>
  <c r="V24" i="27" s="1"/>
  <c r="T24" i="27"/>
  <c r="U24" i="27"/>
  <c r="B25" i="27"/>
  <c r="R25" i="27"/>
  <c r="S25" i="27"/>
  <c r="V25" i="27" s="1"/>
  <c r="T25" i="27"/>
  <c r="U25" i="27"/>
  <c r="B26" i="27"/>
  <c r="R26" i="27"/>
  <c r="S26" i="27"/>
  <c r="V26" i="27" s="1"/>
  <c r="T26" i="27"/>
  <c r="U26" i="27"/>
  <c r="B27" i="27"/>
  <c r="R27" i="27"/>
  <c r="S27" i="27"/>
  <c r="V27" i="27" s="1"/>
  <c r="T27" i="27"/>
  <c r="U27" i="27"/>
  <c r="B28" i="27"/>
  <c r="R28" i="27"/>
  <c r="S28" i="27"/>
  <c r="V28" i="27" s="1"/>
  <c r="T28" i="27"/>
  <c r="U28" i="27"/>
  <c r="B29" i="27"/>
  <c r="R29" i="27"/>
  <c r="S29" i="27"/>
  <c r="V29" i="27" s="1"/>
  <c r="T29" i="27"/>
  <c r="U29" i="27"/>
  <c r="B30" i="27"/>
  <c r="R30" i="27"/>
  <c r="S30" i="27"/>
  <c r="V30" i="27" s="1"/>
  <c r="T30" i="27"/>
  <c r="U30" i="27"/>
  <c r="B31" i="27"/>
  <c r="R31" i="27"/>
  <c r="S31" i="27"/>
  <c r="V31" i="27" s="1"/>
  <c r="T31" i="27"/>
  <c r="U31" i="27"/>
  <c r="B32" i="27"/>
  <c r="R32" i="27"/>
  <c r="S32" i="27"/>
  <c r="V32" i="27" s="1"/>
  <c r="T32" i="27"/>
  <c r="U32" i="27"/>
  <c r="B33" i="27"/>
  <c r="R33" i="27"/>
  <c r="S33" i="27"/>
  <c r="V33" i="27" s="1"/>
  <c r="T33" i="27"/>
  <c r="U33" i="27"/>
  <c r="B34" i="27"/>
  <c r="R34" i="27"/>
  <c r="S34" i="27"/>
  <c r="V34" i="27" s="1"/>
  <c r="T34" i="27"/>
  <c r="U34" i="27"/>
  <c r="B35" i="27"/>
  <c r="R35" i="27"/>
  <c r="S35" i="27"/>
  <c r="V35" i="27" s="1"/>
  <c r="T35" i="27"/>
  <c r="U35" i="27"/>
  <c r="B36" i="27"/>
  <c r="R36" i="27"/>
  <c r="S36" i="27"/>
  <c r="V36" i="27" s="1"/>
  <c r="T36" i="27"/>
  <c r="U36" i="27"/>
  <c r="R37" i="27"/>
  <c r="S37" i="27"/>
  <c r="V37" i="27" s="1"/>
  <c r="T37" i="27"/>
  <c r="U37" i="27"/>
  <c r="C38" i="27"/>
  <c r="D38" i="27"/>
  <c r="E38" i="27"/>
  <c r="F38" i="27"/>
  <c r="G38" i="27"/>
  <c r="H38" i="27"/>
  <c r="I38" i="27"/>
  <c r="J38" i="27"/>
  <c r="K38" i="27"/>
  <c r="L38" i="27"/>
  <c r="M38" i="27"/>
  <c r="N38" i="27"/>
  <c r="O38" i="27"/>
  <c r="P38" i="27"/>
  <c r="Q38" i="27"/>
  <c r="B42" i="27"/>
  <c r="R42" i="27"/>
  <c r="S42" i="27"/>
  <c r="T42" i="27"/>
  <c r="U42" i="27"/>
  <c r="V42" i="27"/>
  <c r="B43" i="27"/>
  <c r="R43" i="27"/>
  <c r="S43" i="27"/>
  <c r="T43" i="27"/>
  <c r="U43" i="27"/>
  <c r="V43" i="27"/>
  <c r="B44" i="27"/>
  <c r="R44" i="27"/>
  <c r="S44" i="27"/>
  <c r="T44" i="27"/>
  <c r="U44" i="27"/>
  <c r="V44" i="27"/>
  <c r="B45" i="27"/>
  <c r="R45" i="27"/>
  <c r="S45" i="27"/>
  <c r="T45" i="27"/>
  <c r="U45" i="27"/>
  <c r="V45" i="27"/>
  <c r="B46" i="27"/>
  <c r="R46" i="27"/>
  <c r="S46" i="27"/>
  <c r="T46" i="27"/>
  <c r="U46" i="27"/>
  <c r="V46" i="27"/>
  <c r="B47" i="27"/>
  <c r="R47" i="27"/>
  <c r="S47" i="27"/>
  <c r="T47" i="27"/>
  <c r="U47" i="27"/>
  <c r="V47" i="27"/>
  <c r="B48" i="27"/>
  <c r="R48" i="27"/>
  <c r="S48" i="27"/>
  <c r="T48" i="27"/>
  <c r="U48" i="27"/>
  <c r="V48" i="27"/>
  <c r="B49" i="27"/>
  <c r="R49" i="27"/>
  <c r="S49" i="27"/>
  <c r="T49" i="27"/>
  <c r="U49" i="27"/>
  <c r="V49" i="27"/>
  <c r="B50" i="27"/>
  <c r="R50" i="27"/>
  <c r="S50" i="27"/>
  <c r="T50" i="27"/>
  <c r="U50" i="27"/>
  <c r="V50" i="27"/>
  <c r="B51" i="27"/>
  <c r="R51" i="27"/>
  <c r="S51" i="27"/>
  <c r="T51" i="27"/>
  <c r="U51" i="27"/>
  <c r="V51" i="27"/>
  <c r="B52" i="27"/>
  <c r="R52" i="27"/>
  <c r="S52" i="27"/>
  <c r="T52" i="27"/>
  <c r="U52" i="27"/>
  <c r="V52" i="27"/>
  <c r="B53" i="27"/>
  <c r="R53" i="27"/>
  <c r="S53" i="27"/>
  <c r="T53" i="27"/>
  <c r="U53" i="27"/>
  <c r="V53" i="27"/>
  <c r="B54" i="27"/>
  <c r="R54" i="27"/>
  <c r="S54" i="27"/>
  <c r="T54" i="27"/>
  <c r="U54" i="27"/>
  <c r="V54" i="27"/>
  <c r="B55" i="27"/>
  <c r="R55" i="27"/>
  <c r="S55" i="27"/>
  <c r="T55" i="27"/>
  <c r="U55" i="27"/>
  <c r="V55" i="27"/>
  <c r="B56" i="27"/>
  <c r="R56" i="27"/>
  <c r="S56" i="27"/>
  <c r="T56" i="27"/>
  <c r="U56" i="27"/>
  <c r="V56" i="27"/>
  <c r="B57" i="27"/>
  <c r="R57" i="27"/>
  <c r="S57" i="27"/>
  <c r="T57" i="27"/>
  <c r="U57" i="27"/>
  <c r="V57" i="27"/>
  <c r="B58" i="27"/>
  <c r="R58" i="27"/>
  <c r="S58" i="27"/>
  <c r="T58" i="27"/>
  <c r="U58" i="27"/>
  <c r="V58" i="27"/>
  <c r="B59" i="27"/>
  <c r="R59" i="27"/>
  <c r="S59" i="27"/>
  <c r="T59" i="27"/>
  <c r="U59" i="27"/>
  <c r="V59" i="27"/>
  <c r="B60" i="27"/>
  <c r="R60" i="27"/>
  <c r="S60" i="27"/>
  <c r="T60" i="27"/>
  <c r="U60" i="27"/>
  <c r="V60" i="27"/>
  <c r="B61" i="27"/>
  <c r="R61" i="27"/>
  <c r="S61" i="27"/>
  <c r="T61" i="27"/>
  <c r="U61" i="27"/>
  <c r="V61" i="27"/>
  <c r="B62" i="27"/>
  <c r="R62" i="27"/>
  <c r="S62" i="27"/>
  <c r="T62" i="27"/>
  <c r="U62" i="27"/>
  <c r="V62" i="27"/>
  <c r="B63" i="27"/>
  <c r="R63" i="27"/>
  <c r="S63" i="27"/>
  <c r="T63" i="27"/>
  <c r="U63" i="27"/>
  <c r="V63" i="27"/>
  <c r="R64" i="27"/>
  <c r="S64" i="27"/>
  <c r="T64" i="27"/>
  <c r="U64" i="27"/>
  <c r="V64" i="27"/>
  <c r="C65" i="27"/>
  <c r="D65" i="27"/>
  <c r="E65" i="27"/>
  <c r="F65" i="27"/>
  <c r="G65" i="27"/>
  <c r="H65" i="27"/>
  <c r="I65" i="27"/>
  <c r="J65" i="27"/>
  <c r="K65" i="27"/>
  <c r="L65" i="27"/>
  <c r="M65" i="27"/>
  <c r="N65" i="27"/>
  <c r="O65" i="27"/>
  <c r="P65" i="27"/>
  <c r="B6" i="26"/>
  <c r="R6" i="26"/>
  <c r="S6" i="26"/>
  <c r="V6" i="26" s="1"/>
  <c r="T6" i="26"/>
  <c r="U6" i="26"/>
  <c r="B7" i="26"/>
  <c r="R7" i="26"/>
  <c r="S7" i="26"/>
  <c r="V7" i="26" s="1"/>
  <c r="T7" i="26"/>
  <c r="U7" i="26"/>
  <c r="B8" i="26"/>
  <c r="R8" i="26"/>
  <c r="S8" i="26"/>
  <c r="V8" i="26" s="1"/>
  <c r="T8" i="26"/>
  <c r="U8" i="26"/>
  <c r="B9" i="26"/>
  <c r="R9" i="26"/>
  <c r="S9" i="26"/>
  <c r="V9" i="26" s="1"/>
  <c r="T9" i="26"/>
  <c r="U9" i="26"/>
  <c r="B10" i="26"/>
  <c r="R10" i="26"/>
  <c r="S10" i="26"/>
  <c r="V10" i="26" s="1"/>
  <c r="T10" i="26"/>
  <c r="U10" i="26"/>
  <c r="B11" i="26"/>
  <c r="R11" i="26"/>
  <c r="S11" i="26"/>
  <c r="V11" i="26" s="1"/>
  <c r="T11" i="26"/>
  <c r="U11" i="26"/>
  <c r="B12" i="26"/>
  <c r="R12" i="26"/>
  <c r="S12" i="26"/>
  <c r="V12" i="26" s="1"/>
  <c r="T12" i="26"/>
  <c r="U12" i="26"/>
  <c r="B13" i="26"/>
  <c r="R13" i="26"/>
  <c r="S13" i="26"/>
  <c r="V13" i="26" s="1"/>
  <c r="T13" i="26"/>
  <c r="U13" i="26"/>
  <c r="B14" i="26"/>
  <c r="R14" i="26"/>
  <c r="S14" i="26"/>
  <c r="V14" i="26" s="1"/>
  <c r="T14" i="26"/>
  <c r="U14" i="26"/>
  <c r="B15" i="26"/>
  <c r="R15" i="26"/>
  <c r="S15" i="26"/>
  <c r="V15" i="26" s="1"/>
  <c r="T15" i="26"/>
  <c r="U15" i="26"/>
  <c r="B16" i="26"/>
  <c r="R16" i="26"/>
  <c r="S16" i="26"/>
  <c r="V16" i="26" s="1"/>
  <c r="T16" i="26"/>
  <c r="U16" i="26"/>
  <c r="B17" i="26"/>
  <c r="R17" i="26"/>
  <c r="S17" i="26"/>
  <c r="V17" i="26" s="1"/>
  <c r="T17" i="26"/>
  <c r="U17" i="26"/>
  <c r="B18" i="26"/>
  <c r="R18" i="26"/>
  <c r="S18" i="26"/>
  <c r="V18" i="26" s="1"/>
  <c r="T18" i="26"/>
  <c r="U18" i="26"/>
  <c r="B19" i="26"/>
  <c r="R19" i="26"/>
  <c r="S19" i="26"/>
  <c r="V19" i="26" s="1"/>
  <c r="T19" i="26"/>
  <c r="U19" i="26"/>
  <c r="B20" i="26"/>
  <c r="R20" i="26"/>
  <c r="S20" i="26"/>
  <c r="V20" i="26" s="1"/>
  <c r="T20" i="26"/>
  <c r="U20" i="26"/>
  <c r="B21" i="26"/>
  <c r="R21" i="26"/>
  <c r="S21" i="26"/>
  <c r="V21" i="26" s="1"/>
  <c r="T21" i="26"/>
  <c r="U21" i="26"/>
  <c r="B22" i="26"/>
  <c r="R22" i="26"/>
  <c r="S22" i="26"/>
  <c r="V22" i="26" s="1"/>
  <c r="T22" i="26"/>
  <c r="U22" i="26"/>
  <c r="B23" i="26"/>
  <c r="R23" i="26"/>
  <c r="S23" i="26"/>
  <c r="V23" i="26" s="1"/>
  <c r="T23" i="26"/>
  <c r="U23" i="26"/>
  <c r="B24" i="26"/>
  <c r="R24" i="26"/>
  <c r="S24" i="26"/>
  <c r="V24" i="26" s="1"/>
  <c r="T24" i="26"/>
  <c r="U24" i="26"/>
  <c r="B25" i="26"/>
  <c r="R25" i="26"/>
  <c r="S25" i="26"/>
  <c r="V25" i="26" s="1"/>
  <c r="T25" i="26"/>
  <c r="U25" i="26"/>
  <c r="B26" i="26"/>
  <c r="R26" i="26"/>
  <c r="S26" i="26"/>
  <c r="V26" i="26" s="1"/>
  <c r="T26" i="26"/>
  <c r="U26" i="26"/>
  <c r="B27" i="26"/>
  <c r="R27" i="26"/>
  <c r="S27" i="26"/>
  <c r="V27" i="26" s="1"/>
  <c r="T27" i="26"/>
  <c r="U27" i="26"/>
  <c r="B28" i="26"/>
  <c r="R28" i="26"/>
  <c r="S28" i="26"/>
  <c r="V28" i="26" s="1"/>
  <c r="T28" i="26"/>
  <c r="U28" i="26"/>
  <c r="B29" i="26"/>
  <c r="R29" i="26"/>
  <c r="S29" i="26"/>
  <c r="V29" i="26" s="1"/>
  <c r="T29" i="26"/>
  <c r="U29" i="26"/>
  <c r="B30" i="26"/>
  <c r="R30" i="26"/>
  <c r="S30" i="26"/>
  <c r="V30" i="26" s="1"/>
  <c r="T30" i="26"/>
  <c r="U30" i="26"/>
  <c r="B31" i="26"/>
  <c r="R31" i="26"/>
  <c r="S31" i="26"/>
  <c r="V31" i="26" s="1"/>
  <c r="T31" i="26"/>
  <c r="U31" i="26"/>
  <c r="B32" i="26"/>
  <c r="R32" i="26"/>
  <c r="S32" i="26"/>
  <c r="V32" i="26" s="1"/>
  <c r="T32" i="26"/>
  <c r="U32" i="26"/>
  <c r="B33" i="26"/>
  <c r="R33" i="26"/>
  <c r="S33" i="26"/>
  <c r="V33" i="26" s="1"/>
  <c r="T33" i="26"/>
  <c r="U33" i="26"/>
  <c r="B34" i="26"/>
  <c r="R34" i="26"/>
  <c r="S34" i="26"/>
  <c r="V34" i="26" s="1"/>
  <c r="T34" i="26"/>
  <c r="U34" i="26"/>
  <c r="B35" i="26"/>
  <c r="R35" i="26"/>
  <c r="S35" i="26"/>
  <c r="V35" i="26" s="1"/>
  <c r="T35" i="26"/>
  <c r="U35" i="26"/>
  <c r="B36" i="26"/>
  <c r="R36" i="26"/>
  <c r="S36" i="26"/>
  <c r="V36" i="26" s="1"/>
  <c r="T36" i="26"/>
  <c r="U36" i="26"/>
  <c r="R37" i="26"/>
  <c r="S37" i="26"/>
  <c r="V37" i="26" s="1"/>
  <c r="T37" i="26"/>
  <c r="U37" i="26"/>
  <c r="C38" i="26"/>
  <c r="D38" i="26"/>
  <c r="E38" i="26"/>
  <c r="F38" i="26"/>
  <c r="G38" i="26"/>
  <c r="H38" i="26"/>
  <c r="I38" i="26"/>
  <c r="J38" i="26"/>
  <c r="K38" i="26"/>
  <c r="L38" i="26"/>
  <c r="M38" i="26"/>
  <c r="N38" i="26"/>
  <c r="O38" i="26"/>
  <c r="P38" i="26"/>
  <c r="Q38" i="26"/>
  <c r="B42" i="26"/>
  <c r="R42" i="26"/>
  <c r="S42" i="26"/>
  <c r="T42" i="26"/>
  <c r="U42" i="26"/>
  <c r="V42" i="26"/>
  <c r="B43" i="26"/>
  <c r="R43" i="26"/>
  <c r="S43" i="26"/>
  <c r="T43" i="26"/>
  <c r="U43" i="26"/>
  <c r="V43" i="26"/>
  <c r="B44" i="26"/>
  <c r="R44" i="26"/>
  <c r="S44" i="26"/>
  <c r="T44" i="26"/>
  <c r="U44" i="26"/>
  <c r="V44" i="26"/>
  <c r="B45" i="26"/>
  <c r="R45" i="26"/>
  <c r="S45" i="26"/>
  <c r="T45" i="26"/>
  <c r="U45" i="26"/>
  <c r="V45" i="26"/>
  <c r="B46" i="26"/>
  <c r="R46" i="26"/>
  <c r="S46" i="26"/>
  <c r="T46" i="26"/>
  <c r="U46" i="26"/>
  <c r="V46" i="26"/>
  <c r="B47" i="26"/>
  <c r="R47" i="26"/>
  <c r="S47" i="26"/>
  <c r="T47" i="26"/>
  <c r="U47" i="26"/>
  <c r="V47" i="26"/>
  <c r="B48" i="26"/>
  <c r="R48" i="26"/>
  <c r="S48" i="26"/>
  <c r="T48" i="26"/>
  <c r="U48" i="26"/>
  <c r="V48" i="26"/>
  <c r="B49" i="26"/>
  <c r="R49" i="26"/>
  <c r="S49" i="26"/>
  <c r="T49" i="26"/>
  <c r="U49" i="26"/>
  <c r="V49" i="26"/>
  <c r="B50" i="26"/>
  <c r="R50" i="26"/>
  <c r="S50" i="26"/>
  <c r="T50" i="26"/>
  <c r="U50" i="26"/>
  <c r="V50" i="26"/>
  <c r="B51" i="26"/>
  <c r="R51" i="26"/>
  <c r="S51" i="26"/>
  <c r="T51" i="26"/>
  <c r="U51" i="26"/>
  <c r="V51" i="26"/>
  <c r="B52" i="26"/>
  <c r="R52" i="26"/>
  <c r="S52" i="26"/>
  <c r="T52" i="26"/>
  <c r="U52" i="26"/>
  <c r="V52" i="26"/>
  <c r="B53" i="26"/>
  <c r="R53" i="26"/>
  <c r="S53" i="26"/>
  <c r="T53" i="26"/>
  <c r="U53" i="26"/>
  <c r="V53" i="26"/>
  <c r="B54" i="26"/>
  <c r="R54" i="26"/>
  <c r="S54" i="26"/>
  <c r="T54" i="26"/>
  <c r="U54" i="26"/>
  <c r="V54" i="26"/>
  <c r="B55" i="26"/>
  <c r="R55" i="26"/>
  <c r="S55" i="26"/>
  <c r="T55" i="26"/>
  <c r="U55" i="26"/>
  <c r="V55" i="26"/>
  <c r="B56" i="26"/>
  <c r="R56" i="26"/>
  <c r="S56" i="26"/>
  <c r="T56" i="26"/>
  <c r="U56" i="26"/>
  <c r="V56" i="26"/>
  <c r="B57" i="26"/>
  <c r="R57" i="26"/>
  <c r="S57" i="26"/>
  <c r="T57" i="26"/>
  <c r="U57" i="26"/>
  <c r="V57" i="26"/>
  <c r="B58" i="26"/>
  <c r="R58" i="26"/>
  <c r="S58" i="26"/>
  <c r="T58" i="26"/>
  <c r="U58" i="26"/>
  <c r="V58" i="26"/>
  <c r="B59" i="26"/>
  <c r="R59" i="26"/>
  <c r="S59" i="26"/>
  <c r="T59" i="26"/>
  <c r="U59" i="26"/>
  <c r="V59" i="26"/>
  <c r="B60" i="26"/>
  <c r="R60" i="26"/>
  <c r="S60" i="26"/>
  <c r="T60" i="26"/>
  <c r="U60" i="26"/>
  <c r="V60" i="26"/>
  <c r="B61" i="26"/>
  <c r="R61" i="26"/>
  <c r="S61" i="26"/>
  <c r="T61" i="26"/>
  <c r="U61" i="26"/>
  <c r="V61" i="26"/>
  <c r="B62" i="26"/>
  <c r="R62" i="26"/>
  <c r="S62" i="26"/>
  <c r="T62" i="26"/>
  <c r="U62" i="26"/>
  <c r="V62" i="26"/>
  <c r="B63" i="26"/>
  <c r="R63" i="26"/>
  <c r="S63" i="26"/>
  <c r="T63" i="26"/>
  <c r="U63" i="26"/>
  <c r="V63" i="26"/>
  <c r="R64" i="26"/>
  <c r="S64" i="26"/>
  <c r="T64" i="26"/>
  <c r="U64" i="26"/>
  <c r="V64" i="26"/>
  <c r="C65" i="26"/>
  <c r="D65" i="26"/>
  <c r="E65" i="26"/>
  <c r="F65" i="26"/>
  <c r="G65" i="26"/>
  <c r="H65" i="26"/>
  <c r="I65" i="26"/>
  <c r="J65" i="26"/>
  <c r="K65" i="26"/>
  <c r="L65" i="26"/>
  <c r="M65" i="26"/>
  <c r="N65" i="26"/>
  <c r="O65" i="26"/>
  <c r="P65" i="26"/>
  <c r="B6" i="25"/>
  <c r="R6" i="25"/>
  <c r="S6" i="25"/>
  <c r="V6" i="25" s="1"/>
  <c r="T6" i="25"/>
  <c r="U6" i="25"/>
  <c r="B7" i="25"/>
  <c r="R7" i="25"/>
  <c r="S7" i="25"/>
  <c r="V7" i="25" s="1"/>
  <c r="T7" i="25"/>
  <c r="U7" i="25"/>
  <c r="B8" i="25"/>
  <c r="R8" i="25"/>
  <c r="S8" i="25"/>
  <c r="V8" i="25" s="1"/>
  <c r="T8" i="25"/>
  <c r="U8" i="25"/>
  <c r="B9" i="25"/>
  <c r="R9" i="25"/>
  <c r="S9" i="25"/>
  <c r="V9" i="25" s="1"/>
  <c r="T9" i="25"/>
  <c r="U9" i="25"/>
  <c r="B10" i="25"/>
  <c r="R10" i="25"/>
  <c r="S10" i="25"/>
  <c r="V10" i="25" s="1"/>
  <c r="T10" i="25"/>
  <c r="U10" i="25"/>
  <c r="B11" i="25"/>
  <c r="R11" i="25"/>
  <c r="S11" i="25"/>
  <c r="V11" i="25" s="1"/>
  <c r="T11" i="25"/>
  <c r="U11" i="25"/>
  <c r="B12" i="25"/>
  <c r="R12" i="25"/>
  <c r="S12" i="25"/>
  <c r="V12" i="25" s="1"/>
  <c r="T12" i="25"/>
  <c r="U12" i="25"/>
  <c r="B13" i="25"/>
  <c r="R13" i="25"/>
  <c r="S13" i="25"/>
  <c r="V13" i="25" s="1"/>
  <c r="T13" i="25"/>
  <c r="U13" i="25"/>
  <c r="B14" i="25"/>
  <c r="R14" i="25"/>
  <c r="S14" i="25"/>
  <c r="V14" i="25" s="1"/>
  <c r="T14" i="25"/>
  <c r="U14" i="25"/>
  <c r="B15" i="25"/>
  <c r="R15" i="25"/>
  <c r="S15" i="25"/>
  <c r="V15" i="25" s="1"/>
  <c r="T15" i="25"/>
  <c r="U15" i="25"/>
  <c r="B16" i="25"/>
  <c r="R16" i="25"/>
  <c r="S16" i="25"/>
  <c r="V16" i="25" s="1"/>
  <c r="T16" i="25"/>
  <c r="U16" i="25"/>
  <c r="B17" i="25"/>
  <c r="R17" i="25"/>
  <c r="S17" i="25"/>
  <c r="V17" i="25" s="1"/>
  <c r="T17" i="25"/>
  <c r="U17" i="25"/>
  <c r="B18" i="25"/>
  <c r="R18" i="25"/>
  <c r="S18" i="25"/>
  <c r="V18" i="25" s="1"/>
  <c r="T18" i="25"/>
  <c r="U18" i="25"/>
  <c r="B19" i="25"/>
  <c r="R19" i="25"/>
  <c r="S19" i="25"/>
  <c r="V19" i="25" s="1"/>
  <c r="T19" i="25"/>
  <c r="U19" i="25"/>
  <c r="B20" i="25"/>
  <c r="R20" i="25"/>
  <c r="S20" i="25"/>
  <c r="V20" i="25" s="1"/>
  <c r="T20" i="25"/>
  <c r="U20" i="25"/>
  <c r="B21" i="25"/>
  <c r="R21" i="25"/>
  <c r="S21" i="25"/>
  <c r="V21" i="25" s="1"/>
  <c r="T21" i="25"/>
  <c r="U21" i="25"/>
  <c r="B22" i="25"/>
  <c r="R22" i="25"/>
  <c r="S22" i="25"/>
  <c r="V22" i="25" s="1"/>
  <c r="T22" i="25"/>
  <c r="U22" i="25"/>
  <c r="B23" i="25"/>
  <c r="R23" i="25"/>
  <c r="S23" i="25"/>
  <c r="V23" i="25" s="1"/>
  <c r="T23" i="25"/>
  <c r="U23" i="25"/>
  <c r="B24" i="25"/>
  <c r="R24" i="25"/>
  <c r="S24" i="25"/>
  <c r="V24" i="25" s="1"/>
  <c r="T24" i="25"/>
  <c r="U24" i="25"/>
  <c r="B25" i="25"/>
  <c r="R25" i="25"/>
  <c r="S25" i="25"/>
  <c r="V25" i="25" s="1"/>
  <c r="T25" i="25"/>
  <c r="U25" i="25"/>
  <c r="B26" i="25"/>
  <c r="R26" i="25"/>
  <c r="S26" i="25"/>
  <c r="V26" i="25" s="1"/>
  <c r="T26" i="25"/>
  <c r="U26" i="25"/>
  <c r="B27" i="25"/>
  <c r="R27" i="25"/>
  <c r="S27" i="25"/>
  <c r="V27" i="25" s="1"/>
  <c r="T27" i="25"/>
  <c r="U27" i="25"/>
  <c r="B28" i="25"/>
  <c r="R28" i="25"/>
  <c r="S28" i="25"/>
  <c r="V28" i="25" s="1"/>
  <c r="T28" i="25"/>
  <c r="U28" i="25"/>
  <c r="B29" i="25"/>
  <c r="R29" i="25"/>
  <c r="S29" i="25"/>
  <c r="V29" i="25" s="1"/>
  <c r="T29" i="25"/>
  <c r="U29" i="25"/>
  <c r="B30" i="25"/>
  <c r="R30" i="25"/>
  <c r="S30" i="25"/>
  <c r="V30" i="25" s="1"/>
  <c r="T30" i="25"/>
  <c r="U30" i="25"/>
  <c r="B31" i="25"/>
  <c r="R31" i="25"/>
  <c r="S31" i="25"/>
  <c r="V31" i="25" s="1"/>
  <c r="T31" i="25"/>
  <c r="U31" i="25"/>
  <c r="B32" i="25"/>
  <c r="R32" i="25"/>
  <c r="S32" i="25"/>
  <c r="V32" i="25" s="1"/>
  <c r="T32" i="25"/>
  <c r="U32" i="25"/>
  <c r="B33" i="25"/>
  <c r="R33" i="25"/>
  <c r="S33" i="25"/>
  <c r="V33" i="25" s="1"/>
  <c r="T33" i="25"/>
  <c r="U33" i="25"/>
  <c r="B34" i="25"/>
  <c r="R34" i="25"/>
  <c r="S34" i="25"/>
  <c r="V34" i="25" s="1"/>
  <c r="T34" i="25"/>
  <c r="U34" i="25"/>
  <c r="B35" i="25"/>
  <c r="R35" i="25"/>
  <c r="S35" i="25"/>
  <c r="V35" i="25" s="1"/>
  <c r="T35" i="25"/>
  <c r="U35" i="25"/>
  <c r="B36" i="25"/>
  <c r="R36" i="25"/>
  <c r="S36" i="25"/>
  <c r="V36" i="25" s="1"/>
  <c r="T36" i="25"/>
  <c r="U36" i="25"/>
  <c r="R37" i="25"/>
  <c r="S37" i="25"/>
  <c r="V37" i="25" s="1"/>
  <c r="T37" i="25"/>
  <c r="U37" i="25"/>
  <c r="C38" i="25"/>
  <c r="D38" i="25"/>
  <c r="E38" i="25"/>
  <c r="F38" i="25"/>
  <c r="G38" i="25"/>
  <c r="H38" i="25"/>
  <c r="I38" i="25"/>
  <c r="J38" i="25"/>
  <c r="K38" i="25"/>
  <c r="L38" i="25"/>
  <c r="M38" i="25"/>
  <c r="N38" i="25"/>
  <c r="O38" i="25"/>
  <c r="P38" i="25"/>
  <c r="Q38" i="25"/>
  <c r="B42" i="25"/>
  <c r="R42" i="25"/>
  <c r="S42" i="25"/>
  <c r="T42" i="25"/>
  <c r="U42" i="25"/>
  <c r="V42" i="25"/>
  <c r="B43" i="25"/>
  <c r="R43" i="25"/>
  <c r="S43" i="25"/>
  <c r="T43" i="25"/>
  <c r="U43" i="25"/>
  <c r="V43" i="25"/>
  <c r="B44" i="25"/>
  <c r="R44" i="25"/>
  <c r="S44" i="25"/>
  <c r="T44" i="25"/>
  <c r="U44" i="25"/>
  <c r="V44" i="25"/>
  <c r="B45" i="25"/>
  <c r="R45" i="25"/>
  <c r="S45" i="25"/>
  <c r="T45" i="25"/>
  <c r="U45" i="25"/>
  <c r="V45" i="25"/>
  <c r="B46" i="25"/>
  <c r="R46" i="25"/>
  <c r="S46" i="25"/>
  <c r="T46" i="25"/>
  <c r="U46" i="25"/>
  <c r="V46" i="25"/>
  <c r="B47" i="25"/>
  <c r="R47" i="25"/>
  <c r="S47" i="25"/>
  <c r="T47" i="25"/>
  <c r="U47" i="25"/>
  <c r="V47" i="25"/>
  <c r="B48" i="25"/>
  <c r="R48" i="25"/>
  <c r="S48" i="25"/>
  <c r="T48" i="25"/>
  <c r="U48" i="25"/>
  <c r="V48" i="25"/>
  <c r="B49" i="25"/>
  <c r="R49" i="25"/>
  <c r="S49" i="25"/>
  <c r="T49" i="25"/>
  <c r="U49" i="25"/>
  <c r="V49" i="25"/>
  <c r="B50" i="25"/>
  <c r="R50" i="25"/>
  <c r="S50" i="25"/>
  <c r="T50" i="25"/>
  <c r="U50" i="25"/>
  <c r="V50" i="25"/>
  <c r="B51" i="25"/>
  <c r="R51" i="25"/>
  <c r="S51" i="25"/>
  <c r="T51" i="25"/>
  <c r="U51" i="25"/>
  <c r="V51" i="25"/>
  <c r="B52" i="25"/>
  <c r="R52" i="25"/>
  <c r="S52" i="25"/>
  <c r="T52" i="25"/>
  <c r="U52" i="25"/>
  <c r="V52" i="25"/>
  <c r="B53" i="25"/>
  <c r="R53" i="25"/>
  <c r="S53" i="25"/>
  <c r="T53" i="25"/>
  <c r="U53" i="25"/>
  <c r="V53" i="25"/>
  <c r="B54" i="25"/>
  <c r="R54" i="25"/>
  <c r="S54" i="25"/>
  <c r="T54" i="25"/>
  <c r="U54" i="25"/>
  <c r="V54" i="25"/>
  <c r="B55" i="25"/>
  <c r="R55" i="25"/>
  <c r="S55" i="25"/>
  <c r="T55" i="25"/>
  <c r="U55" i="25"/>
  <c r="V55" i="25"/>
  <c r="B56" i="25"/>
  <c r="R56" i="25"/>
  <c r="S56" i="25"/>
  <c r="T56" i="25"/>
  <c r="U56" i="25"/>
  <c r="V56" i="25"/>
  <c r="B57" i="25"/>
  <c r="R57" i="25"/>
  <c r="S57" i="25"/>
  <c r="T57" i="25"/>
  <c r="U57" i="25"/>
  <c r="V57" i="25"/>
  <c r="B58" i="25"/>
  <c r="R58" i="25"/>
  <c r="S58" i="25"/>
  <c r="T58" i="25"/>
  <c r="U58" i="25"/>
  <c r="V58" i="25"/>
  <c r="B59" i="25"/>
  <c r="R59" i="25"/>
  <c r="S59" i="25"/>
  <c r="T59" i="25"/>
  <c r="U59" i="25"/>
  <c r="V59" i="25"/>
  <c r="B60" i="25"/>
  <c r="R60" i="25"/>
  <c r="S60" i="25"/>
  <c r="T60" i="25"/>
  <c r="U60" i="25"/>
  <c r="V60" i="25"/>
  <c r="B61" i="25"/>
  <c r="R61" i="25"/>
  <c r="S61" i="25"/>
  <c r="T61" i="25"/>
  <c r="U61" i="25"/>
  <c r="V61" i="25"/>
  <c r="B62" i="25"/>
  <c r="R62" i="25"/>
  <c r="S62" i="25"/>
  <c r="T62" i="25"/>
  <c r="U62" i="25"/>
  <c r="V62" i="25"/>
  <c r="B63" i="25"/>
  <c r="R63" i="25"/>
  <c r="S63" i="25"/>
  <c r="T63" i="25"/>
  <c r="U63" i="25"/>
  <c r="V63" i="25"/>
  <c r="R64" i="25"/>
  <c r="S64" i="25"/>
  <c r="T64" i="25"/>
  <c r="U64" i="25"/>
  <c r="V64" i="25"/>
  <c r="C65" i="25"/>
  <c r="D65" i="25"/>
  <c r="E65" i="25"/>
  <c r="F65" i="25"/>
  <c r="G65" i="25"/>
  <c r="H65" i="25"/>
  <c r="I65" i="25"/>
  <c r="J65" i="25"/>
  <c r="K65" i="25"/>
  <c r="L65" i="25"/>
  <c r="M65" i="25"/>
  <c r="N65" i="25"/>
  <c r="O65" i="25"/>
  <c r="P65" i="25"/>
  <c r="B63" i="24"/>
  <c r="B6" i="24"/>
  <c r="R6" i="24"/>
  <c r="S6" i="24"/>
  <c r="V6" i="24" s="1"/>
  <c r="T6" i="24"/>
  <c r="U6" i="24"/>
  <c r="B7" i="24"/>
  <c r="R7" i="24"/>
  <c r="S7" i="24"/>
  <c r="V7" i="24" s="1"/>
  <c r="T7" i="24"/>
  <c r="U7" i="24"/>
  <c r="B8" i="24"/>
  <c r="R8" i="24"/>
  <c r="S8" i="24"/>
  <c r="V8" i="24" s="1"/>
  <c r="T8" i="24"/>
  <c r="U8" i="24"/>
  <c r="B9" i="24"/>
  <c r="R9" i="24"/>
  <c r="S9" i="24"/>
  <c r="V9" i="24" s="1"/>
  <c r="T9" i="24"/>
  <c r="U9" i="24"/>
  <c r="B10" i="24"/>
  <c r="R10" i="24"/>
  <c r="S10" i="24"/>
  <c r="V10" i="24" s="1"/>
  <c r="T10" i="24"/>
  <c r="U10" i="24"/>
  <c r="B11" i="24"/>
  <c r="R11" i="24"/>
  <c r="S11" i="24"/>
  <c r="V11" i="24" s="1"/>
  <c r="T11" i="24"/>
  <c r="U11" i="24"/>
  <c r="B12" i="24"/>
  <c r="R12" i="24"/>
  <c r="S12" i="24"/>
  <c r="V12" i="24" s="1"/>
  <c r="T12" i="24"/>
  <c r="U12" i="24"/>
  <c r="B13" i="24"/>
  <c r="R13" i="24"/>
  <c r="S13" i="24"/>
  <c r="V13" i="24" s="1"/>
  <c r="T13" i="24"/>
  <c r="U13" i="24"/>
  <c r="B14" i="24"/>
  <c r="R14" i="24"/>
  <c r="S14" i="24"/>
  <c r="V14" i="24" s="1"/>
  <c r="T14" i="24"/>
  <c r="U14" i="24"/>
  <c r="B15" i="24"/>
  <c r="R15" i="24"/>
  <c r="S15" i="24"/>
  <c r="V15" i="24" s="1"/>
  <c r="T15" i="24"/>
  <c r="U15" i="24"/>
  <c r="B16" i="24"/>
  <c r="R16" i="24"/>
  <c r="S16" i="24"/>
  <c r="V16" i="24" s="1"/>
  <c r="T16" i="24"/>
  <c r="U16" i="24"/>
  <c r="B17" i="24"/>
  <c r="R17" i="24"/>
  <c r="S17" i="24"/>
  <c r="V17" i="24" s="1"/>
  <c r="T17" i="24"/>
  <c r="U17" i="24"/>
  <c r="B18" i="24"/>
  <c r="R18" i="24"/>
  <c r="S18" i="24"/>
  <c r="V18" i="24" s="1"/>
  <c r="T18" i="24"/>
  <c r="U18" i="24"/>
  <c r="B19" i="24"/>
  <c r="R19" i="24"/>
  <c r="S19" i="24"/>
  <c r="V19" i="24" s="1"/>
  <c r="T19" i="24"/>
  <c r="U19" i="24"/>
  <c r="B20" i="24"/>
  <c r="R20" i="24"/>
  <c r="S20" i="24"/>
  <c r="V20" i="24" s="1"/>
  <c r="T20" i="24"/>
  <c r="U20" i="24"/>
  <c r="B21" i="24"/>
  <c r="R21" i="24"/>
  <c r="S21" i="24"/>
  <c r="V21" i="24" s="1"/>
  <c r="T21" i="24"/>
  <c r="U21" i="24"/>
  <c r="B22" i="24"/>
  <c r="R22" i="24"/>
  <c r="S22" i="24"/>
  <c r="V22" i="24" s="1"/>
  <c r="T22" i="24"/>
  <c r="U22" i="24"/>
  <c r="B23" i="24"/>
  <c r="R23" i="24"/>
  <c r="S23" i="24"/>
  <c r="V23" i="24" s="1"/>
  <c r="T23" i="24"/>
  <c r="U23" i="24"/>
  <c r="B24" i="24"/>
  <c r="R24" i="24"/>
  <c r="S24" i="24"/>
  <c r="V24" i="24" s="1"/>
  <c r="T24" i="24"/>
  <c r="U24" i="24"/>
  <c r="B25" i="24"/>
  <c r="R25" i="24"/>
  <c r="S25" i="24"/>
  <c r="V25" i="24" s="1"/>
  <c r="T25" i="24"/>
  <c r="U25" i="24"/>
  <c r="B26" i="24"/>
  <c r="R26" i="24"/>
  <c r="S26" i="24"/>
  <c r="V26" i="24" s="1"/>
  <c r="T26" i="24"/>
  <c r="U26" i="24"/>
  <c r="B27" i="24"/>
  <c r="R27" i="24"/>
  <c r="S27" i="24"/>
  <c r="V27" i="24" s="1"/>
  <c r="T27" i="24"/>
  <c r="U27" i="24"/>
  <c r="B28" i="24"/>
  <c r="R28" i="24"/>
  <c r="S28" i="24"/>
  <c r="V28" i="24" s="1"/>
  <c r="T28" i="24"/>
  <c r="U28" i="24"/>
  <c r="B29" i="24"/>
  <c r="R29" i="24"/>
  <c r="S29" i="24"/>
  <c r="V29" i="24" s="1"/>
  <c r="T29" i="24"/>
  <c r="U29" i="24"/>
  <c r="B30" i="24"/>
  <c r="R30" i="24"/>
  <c r="S30" i="24"/>
  <c r="V30" i="24" s="1"/>
  <c r="T30" i="24"/>
  <c r="U30" i="24"/>
  <c r="B31" i="24"/>
  <c r="R31" i="24"/>
  <c r="S31" i="24"/>
  <c r="V31" i="24" s="1"/>
  <c r="T31" i="24"/>
  <c r="U31" i="24"/>
  <c r="B32" i="24"/>
  <c r="R32" i="24"/>
  <c r="S32" i="24"/>
  <c r="V32" i="24" s="1"/>
  <c r="T32" i="24"/>
  <c r="U32" i="24"/>
  <c r="B33" i="24"/>
  <c r="R33" i="24"/>
  <c r="S33" i="24"/>
  <c r="V33" i="24" s="1"/>
  <c r="T33" i="24"/>
  <c r="U33" i="24"/>
  <c r="B34" i="24"/>
  <c r="R34" i="24"/>
  <c r="S34" i="24"/>
  <c r="V34" i="24" s="1"/>
  <c r="T34" i="24"/>
  <c r="U34" i="24"/>
  <c r="B35" i="24"/>
  <c r="R35" i="24"/>
  <c r="S35" i="24"/>
  <c r="V35" i="24" s="1"/>
  <c r="T35" i="24"/>
  <c r="U35" i="24"/>
  <c r="B36" i="24"/>
  <c r="R36" i="24"/>
  <c r="S36" i="24"/>
  <c r="V36" i="24" s="1"/>
  <c r="T36" i="24"/>
  <c r="U36" i="24"/>
  <c r="R37" i="24"/>
  <c r="S37" i="24"/>
  <c r="V37" i="24" s="1"/>
  <c r="T37" i="24"/>
  <c r="U37" i="24"/>
  <c r="C38" i="24"/>
  <c r="D38" i="24"/>
  <c r="E38" i="24"/>
  <c r="F38" i="24"/>
  <c r="G38" i="24"/>
  <c r="H38" i="24"/>
  <c r="I38" i="24"/>
  <c r="J38" i="24"/>
  <c r="K38" i="24"/>
  <c r="L38" i="24"/>
  <c r="M38" i="24"/>
  <c r="N38" i="24"/>
  <c r="O38" i="24"/>
  <c r="P38" i="24"/>
  <c r="Q38" i="24"/>
  <c r="B42" i="24"/>
  <c r="R42" i="24"/>
  <c r="S42" i="24"/>
  <c r="T42" i="24"/>
  <c r="U42" i="24"/>
  <c r="V42" i="24"/>
  <c r="B43" i="24"/>
  <c r="R43" i="24"/>
  <c r="S43" i="24"/>
  <c r="T43" i="24"/>
  <c r="U43" i="24"/>
  <c r="V43" i="24"/>
  <c r="B44" i="24"/>
  <c r="R44" i="24"/>
  <c r="S44" i="24"/>
  <c r="T44" i="24"/>
  <c r="U44" i="24"/>
  <c r="V44" i="24"/>
  <c r="B45" i="24"/>
  <c r="R45" i="24"/>
  <c r="S45" i="24"/>
  <c r="T45" i="24"/>
  <c r="U45" i="24"/>
  <c r="V45" i="24"/>
  <c r="B46" i="24"/>
  <c r="R46" i="24"/>
  <c r="S46" i="24"/>
  <c r="T46" i="24"/>
  <c r="U46" i="24"/>
  <c r="V46" i="24"/>
  <c r="B47" i="24"/>
  <c r="R47" i="24"/>
  <c r="S47" i="24"/>
  <c r="T47" i="24"/>
  <c r="U47" i="24"/>
  <c r="V47" i="24"/>
  <c r="B48" i="24"/>
  <c r="R48" i="24"/>
  <c r="S48" i="24"/>
  <c r="T48" i="24"/>
  <c r="U48" i="24"/>
  <c r="V48" i="24"/>
  <c r="B49" i="24"/>
  <c r="R49" i="24"/>
  <c r="S49" i="24"/>
  <c r="T49" i="24"/>
  <c r="U49" i="24"/>
  <c r="V49" i="24"/>
  <c r="B50" i="24"/>
  <c r="R50" i="24"/>
  <c r="S50" i="24"/>
  <c r="T50" i="24"/>
  <c r="U50" i="24"/>
  <c r="V50" i="24"/>
  <c r="B51" i="24"/>
  <c r="R51" i="24"/>
  <c r="S51" i="24"/>
  <c r="T51" i="24"/>
  <c r="U51" i="24"/>
  <c r="V51" i="24"/>
  <c r="B52" i="24"/>
  <c r="R52" i="24"/>
  <c r="S52" i="24"/>
  <c r="T52" i="24"/>
  <c r="U52" i="24"/>
  <c r="V52" i="24"/>
  <c r="B53" i="24"/>
  <c r="R53" i="24"/>
  <c r="S53" i="24"/>
  <c r="T53" i="24"/>
  <c r="U53" i="24"/>
  <c r="V53" i="24"/>
  <c r="B54" i="24"/>
  <c r="R54" i="24"/>
  <c r="S54" i="24"/>
  <c r="T54" i="24"/>
  <c r="U54" i="24"/>
  <c r="V54" i="24"/>
  <c r="B55" i="24"/>
  <c r="R55" i="24"/>
  <c r="S55" i="24"/>
  <c r="T55" i="24"/>
  <c r="U55" i="24"/>
  <c r="V55" i="24"/>
  <c r="B56" i="24"/>
  <c r="R56" i="24"/>
  <c r="S56" i="24"/>
  <c r="T56" i="24"/>
  <c r="U56" i="24"/>
  <c r="V56" i="24"/>
  <c r="B57" i="24"/>
  <c r="R57" i="24"/>
  <c r="S57" i="24"/>
  <c r="T57" i="24"/>
  <c r="U57" i="24"/>
  <c r="V57" i="24"/>
  <c r="B58" i="24"/>
  <c r="R58" i="24"/>
  <c r="S58" i="24"/>
  <c r="T58" i="24"/>
  <c r="U58" i="24"/>
  <c r="V58" i="24"/>
  <c r="B59" i="24"/>
  <c r="R59" i="24"/>
  <c r="S59" i="24"/>
  <c r="T59" i="24"/>
  <c r="U59" i="24"/>
  <c r="V59" i="24"/>
  <c r="B60" i="24"/>
  <c r="R60" i="24"/>
  <c r="S60" i="24"/>
  <c r="T60" i="24"/>
  <c r="U60" i="24"/>
  <c r="V60" i="24"/>
  <c r="B61" i="24"/>
  <c r="R61" i="24"/>
  <c r="S61" i="24"/>
  <c r="T61" i="24"/>
  <c r="U61" i="24"/>
  <c r="V61" i="24"/>
  <c r="B62" i="24"/>
  <c r="R62" i="24"/>
  <c r="S62" i="24"/>
  <c r="T62" i="24"/>
  <c r="U62" i="24"/>
  <c r="V62" i="24"/>
  <c r="R63" i="24"/>
  <c r="S63" i="24"/>
  <c r="T63" i="24"/>
  <c r="U63" i="24"/>
  <c r="V63" i="24"/>
  <c r="R64" i="24"/>
  <c r="S64" i="24"/>
  <c r="T64" i="24"/>
  <c r="U64" i="24"/>
  <c r="V64" i="24"/>
  <c r="C65" i="24"/>
  <c r="D65" i="24"/>
  <c r="E65" i="24"/>
  <c r="F65" i="24"/>
  <c r="G65" i="24"/>
  <c r="H65" i="24"/>
  <c r="I65" i="24"/>
  <c r="J65" i="24"/>
  <c r="K65" i="24"/>
  <c r="L65" i="24"/>
  <c r="M65" i="24"/>
  <c r="N65" i="24"/>
  <c r="O65" i="24"/>
  <c r="P65" i="24"/>
  <c r="B6" i="23"/>
  <c r="R6" i="23"/>
  <c r="S6" i="23"/>
  <c r="V6" i="23" s="1"/>
  <c r="T6" i="23"/>
  <c r="U6" i="23"/>
  <c r="B7" i="23"/>
  <c r="R7" i="23"/>
  <c r="S7" i="23"/>
  <c r="V7" i="23" s="1"/>
  <c r="T7" i="23"/>
  <c r="U7" i="23"/>
  <c r="B8" i="23"/>
  <c r="R8" i="23"/>
  <c r="S8" i="23"/>
  <c r="V8" i="23" s="1"/>
  <c r="T8" i="23"/>
  <c r="U8" i="23"/>
  <c r="B9" i="23"/>
  <c r="S9" i="23"/>
  <c r="V9" i="23" s="1"/>
  <c r="T9" i="23"/>
  <c r="U9" i="23"/>
  <c r="B10" i="23"/>
  <c r="R10" i="23"/>
  <c r="S10" i="23"/>
  <c r="V10" i="23" s="1"/>
  <c r="T10" i="23"/>
  <c r="U10" i="23"/>
  <c r="B11" i="23"/>
  <c r="R11" i="23"/>
  <c r="S11" i="23"/>
  <c r="V11" i="23" s="1"/>
  <c r="T11" i="23"/>
  <c r="U11" i="23"/>
  <c r="B12" i="23"/>
  <c r="S12" i="23"/>
  <c r="V12" i="23" s="1"/>
  <c r="T12" i="23"/>
  <c r="U12" i="23"/>
  <c r="B13" i="23"/>
  <c r="R13" i="23"/>
  <c r="S13" i="23"/>
  <c r="V13" i="23" s="1"/>
  <c r="T13" i="23"/>
  <c r="U13" i="23"/>
  <c r="B14" i="23"/>
  <c r="R14" i="23"/>
  <c r="S14" i="23"/>
  <c r="V14" i="23" s="1"/>
  <c r="T14" i="23"/>
  <c r="U14" i="23"/>
  <c r="B15" i="23"/>
  <c r="R15" i="23"/>
  <c r="S15" i="23"/>
  <c r="V15" i="23" s="1"/>
  <c r="T15" i="23"/>
  <c r="U15" i="23"/>
  <c r="B16" i="23"/>
  <c r="R16" i="23"/>
  <c r="S16" i="23"/>
  <c r="V16" i="23" s="1"/>
  <c r="T16" i="23"/>
  <c r="U16" i="23"/>
  <c r="B17" i="23"/>
  <c r="R17" i="23"/>
  <c r="S17" i="23"/>
  <c r="V17" i="23" s="1"/>
  <c r="T17" i="23"/>
  <c r="U17" i="23"/>
  <c r="B18" i="23"/>
  <c r="R18" i="23"/>
  <c r="S18" i="23"/>
  <c r="V18" i="23" s="1"/>
  <c r="T18" i="23"/>
  <c r="U18" i="23"/>
  <c r="B19" i="23"/>
  <c r="R19" i="23"/>
  <c r="S19" i="23"/>
  <c r="V19" i="23" s="1"/>
  <c r="T19" i="23"/>
  <c r="U19" i="23"/>
  <c r="B20" i="23"/>
  <c r="R20" i="23"/>
  <c r="S20" i="23"/>
  <c r="V20" i="23" s="1"/>
  <c r="T20" i="23"/>
  <c r="U20" i="23"/>
  <c r="B21" i="23"/>
  <c r="R21" i="23"/>
  <c r="S21" i="23"/>
  <c r="V21" i="23" s="1"/>
  <c r="T21" i="23"/>
  <c r="U21" i="23"/>
  <c r="B22" i="23"/>
  <c r="R22" i="23"/>
  <c r="S22" i="23"/>
  <c r="V22" i="23" s="1"/>
  <c r="T22" i="23"/>
  <c r="U22" i="23"/>
  <c r="B23" i="23"/>
  <c r="R23" i="23"/>
  <c r="S23" i="23"/>
  <c r="V23" i="23" s="1"/>
  <c r="T23" i="23"/>
  <c r="U23" i="23"/>
  <c r="B24" i="23"/>
  <c r="R24" i="23"/>
  <c r="S24" i="23"/>
  <c r="V24" i="23" s="1"/>
  <c r="T24" i="23"/>
  <c r="U24" i="23"/>
  <c r="B25" i="23"/>
  <c r="R25" i="23"/>
  <c r="S25" i="23"/>
  <c r="V25" i="23" s="1"/>
  <c r="T25" i="23"/>
  <c r="U25" i="23"/>
  <c r="B26" i="23"/>
  <c r="R26" i="23"/>
  <c r="S26" i="23"/>
  <c r="V26" i="23" s="1"/>
  <c r="T26" i="23"/>
  <c r="U26" i="23"/>
  <c r="B27" i="23"/>
  <c r="R27" i="23"/>
  <c r="S27" i="23"/>
  <c r="V27" i="23" s="1"/>
  <c r="T27" i="23"/>
  <c r="U27" i="23"/>
  <c r="B28" i="23"/>
  <c r="R28" i="23"/>
  <c r="S28" i="23"/>
  <c r="V28" i="23" s="1"/>
  <c r="T28" i="23"/>
  <c r="U28" i="23"/>
  <c r="B29" i="23"/>
  <c r="R29" i="23"/>
  <c r="S29" i="23"/>
  <c r="V29" i="23" s="1"/>
  <c r="T29" i="23"/>
  <c r="U29" i="23"/>
  <c r="B30" i="23"/>
  <c r="R30" i="23"/>
  <c r="S30" i="23"/>
  <c r="V30" i="23" s="1"/>
  <c r="T30" i="23"/>
  <c r="U30" i="23"/>
  <c r="B31" i="23"/>
  <c r="R31" i="23"/>
  <c r="S31" i="23"/>
  <c r="V31" i="23" s="1"/>
  <c r="T31" i="23"/>
  <c r="U31" i="23"/>
  <c r="B32" i="23"/>
  <c r="R32" i="23"/>
  <c r="S32" i="23"/>
  <c r="V32" i="23" s="1"/>
  <c r="T32" i="23"/>
  <c r="U32" i="23"/>
  <c r="B33" i="23"/>
  <c r="R33" i="23"/>
  <c r="S33" i="23"/>
  <c r="V33" i="23" s="1"/>
  <c r="T33" i="23"/>
  <c r="U33" i="23"/>
  <c r="B34" i="23"/>
  <c r="R34" i="23"/>
  <c r="S34" i="23"/>
  <c r="V34" i="23" s="1"/>
  <c r="T34" i="23"/>
  <c r="U34" i="23"/>
  <c r="B35" i="23"/>
  <c r="R35" i="23"/>
  <c r="S35" i="23"/>
  <c r="V35" i="23" s="1"/>
  <c r="T35" i="23"/>
  <c r="U35" i="23"/>
  <c r="B36" i="23"/>
  <c r="R36" i="23"/>
  <c r="S36" i="23"/>
  <c r="V36" i="23" s="1"/>
  <c r="T36" i="23"/>
  <c r="U36" i="23"/>
  <c r="R37" i="23"/>
  <c r="S37" i="23"/>
  <c r="V37" i="23" s="1"/>
  <c r="T37" i="23"/>
  <c r="U37" i="23"/>
  <c r="C38" i="23"/>
  <c r="D38" i="23"/>
  <c r="E38" i="23"/>
  <c r="F38" i="23"/>
  <c r="G38" i="23"/>
  <c r="H38" i="23"/>
  <c r="I38" i="23"/>
  <c r="J38" i="23"/>
  <c r="K38" i="23"/>
  <c r="L38" i="23"/>
  <c r="M38" i="23"/>
  <c r="N38" i="23"/>
  <c r="O38" i="23"/>
  <c r="P38" i="23"/>
  <c r="Q38" i="23"/>
  <c r="B42" i="23"/>
  <c r="R42" i="23"/>
  <c r="S42" i="23"/>
  <c r="T42" i="23"/>
  <c r="U42" i="23"/>
  <c r="V42" i="23"/>
  <c r="B43" i="23"/>
  <c r="R43" i="23"/>
  <c r="S43" i="23"/>
  <c r="T43" i="23"/>
  <c r="U43" i="23"/>
  <c r="V43" i="23"/>
  <c r="B44" i="23"/>
  <c r="R44" i="23"/>
  <c r="S44" i="23"/>
  <c r="T44" i="23"/>
  <c r="U44" i="23"/>
  <c r="V44" i="23"/>
  <c r="B45" i="23"/>
  <c r="R45" i="23"/>
  <c r="S45" i="23"/>
  <c r="T45" i="23"/>
  <c r="U45" i="23"/>
  <c r="V45" i="23"/>
  <c r="B46" i="23"/>
  <c r="R46" i="23"/>
  <c r="S46" i="23"/>
  <c r="T46" i="23"/>
  <c r="U46" i="23"/>
  <c r="V46" i="23"/>
  <c r="B47" i="23"/>
  <c r="R47" i="23"/>
  <c r="S47" i="23"/>
  <c r="T47" i="23"/>
  <c r="U47" i="23"/>
  <c r="V47" i="23"/>
  <c r="B48" i="23"/>
  <c r="R48" i="23"/>
  <c r="S48" i="23"/>
  <c r="T48" i="23"/>
  <c r="U48" i="23"/>
  <c r="V48" i="23"/>
  <c r="B49" i="23"/>
  <c r="R49" i="23"/>
  <c r="S49" i="23"/>
  <c r="T49" i="23"/>
  <c r="U49" i="23"/>
  <c r="V49" i="23"/>
  <c r="B50" i="23"/>
  <c r="R50" i="23"/>
  <c r="S50" i="23"/>
  <c r="T50" i="23"/>
  <c r="U50" i="23"/>
  <c r="V50" i="23"/>
  <c r="B51" i="23"/>
  <c r="R51" i="23"/>
  <c r="S51" i="23"/>
  <c r="T51" i="23"/>
  <c r="U51" i="23"/>
  <c r="V51" i="23"/>
  <c r="B52" i="23"/>
  <c r="R52" i="23"/>
  <c r="S52" i="23"/>
  <c r="T52" i="23"/>
  <c r="U52" i="23"/>
  <c r="V52" i="23"/>
  <c r="B53" i="23"/>
  <c r="R53" i="23"/>
  <c r="S53" i="23"/>
  <c r="T53" i="23"/>
  <c r="U53" i="23"/>
  <c r="V53" i="23"/>
  <c r="B54" i="23"/>
  <c r="R54" i="23"/>
  <c r="S54" i="23"/>
  <c r="T54" i="23"/>
  <c r="U54" i="23"/>
  <c r="V54" i="23"/>
  <c r="B55" i="23"/>
  <c r="R55" i="23"/>
  <c r="S55" i="23"/>
  <c r="T55" i="23"/>
  <c r="U55" i="23"/>
  <c r="V55" i="23"/>
  <c r="B56" i="23"/>
  <c r="R56" i="23"/>
  <c r="S56" i="23"/>
  <c r="T56" i="23"/>
  <c r="U56" i="23"/>
  <c r="V56" i="23"/>
  <c r="B57" i="23"/>
  <c r="R57" i="23"/>
  <c r="S57" i="23"/>
  <c r="T57" i="23"/>
  <c r="U57" i="23"/>
  <c r="V57" i="23"/>
  <c r="B58" i="23"/>
  <c r="R58" i="23"/>
  <c r="S58" i="23"/>
  <c r="T58" i="23"/>
  <c r="U58" i="23"/>
  <c r="V58" i="23"/>
  <c r="B59" i="23"/>
  <c r="R59" i="23"/>
  <c r="S59" i="23"/>
  <c r="T59" i="23"/>
  <c r="U59" i="23"/>
  <c r="V59" i="23"/>
  <c r="B60" i="23"/>
  <c r="R60" i="23"/>
  <c r="S60" i="23"/>
  <c r="T60" i="23"/>
  <c r="U60" i="23"/>
  <c r="V60" i="23"/>
  <c r="B61" i="23"/>
  <c r="R61" i="23"/>
  <c r="S61" i="23"/>
  <c r="T61" i="23"/>
  <c r="U61" i="23"/>
  <c r="V61" i="23"/>
  <c r="B62" i="23"/>
  <c r="R62" i="23"/>
  <c r="S62" i="23"/>
  <c r="T62" i="23"/>
  <c r="U62" i="23"/>
  <c r="V62" i="23"/>
  <c r="B63" i="23"/>
  <c r="R63" i="23"/>
  <c r="S63" i="23"/>
  <c r="T63" i="23"/>
  <c r="U63" i="23"/>
  <c r="V63" i="23"/>
  <c r="R64" i="23"/>
  <c r="S64" i="23"/>
  <c r="T64" i="23"/>
  <c r="U64" i="23"/>
  <c r="V64" i="23"/>
  <c r="C65" i="23"/>
  <c r="D65" i="23"/>
  <c r="E65" i="23"/>
  <c r="F65" i="23"/>
  <c r="G65" i="23"/>
  <c r="H65" i="23"/>
  <c r="I65" i="23"/>
  <c r="J65" i="23"/>
  <c r="K65" i="23"/>
  <c r="L65" i="23"/>
  <c r="M65" i="23"/>
  <c r="N65" i="23"/>
  <c r="O65" i="23"/>
  <c r="P65" i="23"/>
  <c r="B6" i="22"/>
  <c r="R6" i="22"/>
  <c r="S6" i="22"/>
  <c r="V6" i="22" s="1"/>
  <c r="T6" i="22"/>
  <c r="U6" i="22"/>
  <c r="B7" i="22"/>
  <c r="R7" i="22"/>
  <c r="S7" i="22"/>
  <c r="V7" i="22" s="1"/>
  <c r="T7" i="22"/>
  <c r="U7" i="22"/>
  <c r="B8" i="22"/>
  <c r="R8" i="22"/>
  <c r="S8" i="22"/>
  <c r="V8" i="22" s="1"/>
  <c r="T8" i="22"/>
  <c r="U8" i="22"/>
  <c r="B9" i="22"/>
  <c r="R9" i="22"/>
  <c r="S9" i="22"/>
  <c r="V9" i="22" s="1"/>
  <c r="T9" i="22"/>
  <c r="U9" i="22"/>
  <c r="B10" i="22"/>
  <c r="R10" i="22"/>
  <c r="S10" i="22"/>
  <c r="V10" i="22" s="1"/>
  <c r="T10" i="22"/>
  <c r="U10" i="22"/>
  <c r="B11" i="22"/>
  <c r="R11" i="22"/>
  <c r="S11" i="22"/>
  <c r="V11" i="22" s="1"/>
  <c r="T11" i="22"/>
  <c r="U11" i="22"/>
  <c r="B12" i="22"/>
  <c r="R12" i="22"/>
  <c r="S12" i="22"/>
  <c r="V12" i="22" s="1"/>
  <c r="T12" i="22"/>
  <c r="U12" i="22"/>
  <c r="B13" i="22"/>
  <c r="R13" i="22"/>
  <c r="S13" i="22"/>
  <c r="V13" i="22" s="1"/>
  <c r="T13" i="22"/>
  <c r="U13" i="22"/>
  <c r="B14" i="22"/>
  <c r="R14" i="22"/>
  <c r="S14" i="22"/>
  <c r="V14" i="22" s="1"/>
  <c r="T14" i="22"/>
  <c r="U14" i="22"/>
  <c r="B15" i="22"/>
  <c r="R15" i="22"/>
  <c r="S15" i="22"/>
  <c r="V15" i="22" s="1"/>
  <c r="T15" i="22"/>
  <c r="U15" i="22"/>
  <c r="B16" i="22"/>
  <c r="R16" i="22"/>
  <c r="S16" i="22"/>
  <c r="V16" i="22" s="1"/>
  <c r="T16" i="22"/>
  <c r="U16" i="22"/>
  <c r="B17" i="22"/>
  <c r="R17" i="22"/>
  <c r="S17" i="22"/>
  <c r="V17" i="22" s="1"/>
  <c r="T17" i="22"/>
  <c r="U17" i="22"/>
  <c r="B18" i="22"/>
  <c r="R18" i="22"/>
  <c r="S18" i="22"/>
  <c r="V18" i="22" s="1"/>
  <c r="T18" i="22"/>
  <c r="U18" i="22"/>
  <c r="B19" i="22"/>
  <c r="R19" i="22"/>
  <c r="S19" i="22"/>
  <c r="V19" i="22" s="1"/>
  <c r="T19" i="22"/>
  <c r="U19" i="22"/>
  <c r="B20" i="22"/>
  <c r="R20" i="22"/>
  <c r="S20" i="22"/>
  <c r="V20" i="22" s="1"/>
  <c r="T20" i="22"/>
  <c r="U20" i="22"/>
  <c r="B21" i="22"/>
  <c r="R21" i="22"/>
  <c r="S21" i="22"/>
  <c r="V21" i="22" s="1"/>
  <c r="T21" i="22"/>
  <c r="U21" i="22"/>
  <c r="B22" i="22"/>
  <c r="R22" i="22"/>
  <c r="S22" i="22"/>
  <c r="V22" i="22" s="1"/>
  <c r="T22" i="22"/>
  <c r="U22" i="22"/>
  <c r="B23" i="22"/>
  <c r="R23" i="22"/>
  <c r="S23" i="22"/>
  <c r="V23" i="22" s="1"/>
  <c r="T23" i="22"/>
  <c r="U23" i="22"/>
  <c r="B24" i="22"/>
  <c r="R24" i="22"/>
  <c r="S24" i="22"/>
  <c r="V24" i="22" s="1"/>
  <c r="T24" i="22"/>
  <c r="U24" i="22"/>
  <c r="B25" i="22"/>
  <c r="R25" i="22"/>
  <c r="S25" i="22"/>
  <c r="V25" i="22" s="1"/>
  <c r="T25" i="22"/>
  <c r="U25" i="22"/>
  <c r="B26" i="22"/>
  <c r="R26" i="22"/>
  <c r="S26" i="22"/>
  <c r="V26" i="22" s="1"/>
  <c r="T26" i="22"/>
  <c r="U26" i="22"/>
  <c r="B27" i="22"/>
  <c r="R27" i="22"/>
  <c r="S27" i="22"/>
  <c r="V27" i="22" s="1"/>
  <c r="T27" i="22"/>
  <c r="U27" i="22"/>
  <c r="B28" i="22"/>
  <c r="R28" i="22"/>
  <c r="S28" i="22"/>
  <c r="V28" i="22" s="1"/>
  <c r="T28" i="22"/>
  <c r="U28" i="22"/>
  <c r="B29" i="22"/>
  <c r="R29" i="22"/>
  <c r="S29" i="22"/>
  <c r="V29" i="22" s="1"/>
  <c r="T29" i="22"/>
  <c r="U29" i="22"/>
  <c r="B30" i="22"/>
  <c r="R30" i="22"/>
  <c r="S30" i="22"/>
  <c r="V30" i="22" s="1"/>
  <c r="T30" i="22"/>
  <c r="U30" i="22"/>
  <c r="B31" i="22"/>
  <c r="R31" i="22"/>
  <c r="S31" i="22"/>
  <c r="V31" i="22" s="1"/>
  <c r="T31" i="22"/>
  <c r="U31" i="22"/>
  <c r="B32" i="22"/>
  <c r="R32" i="22"/>
  <c r="S32" i="22"/>
  <c r="V32" i="22" s="1"/>
  <c r="T32" i="22"/>
  <c r="U32" i="22"/>
  <c r="B33" i="22"/>
  <c r="R33" i="22"/>
  <c r="S33" i="22"/>
  <c r="V33" i="22" s="1"/>
  <c r="T33" i="22"/>
  <c r="U33" i="22"/>
  <c r="B34" i="22"/>
  <c r="R34" i="22"/>
  <c r="S34" i="22"/>
  <c r="V34" i="22" s="1"/>
  <c r="T34" i="22"/>
  <c r="U34" i="22"/>
  <c r="B35" i="22"/>
  <c r="R35" i="22"/>
  <c r="S35" i="22"/>
  <c r="V35" i="22" s="1"/>
  <c r="T35" i="22"/>
  <c r="U35" i="22"/>
  <c r="B36" i="22"/>
  <c r="R36" i="22"/>
  <c r="S36" i="22"/>
  <c r="V36" i="22" s="1"/>
  <c r="T36" i="22"/>
  <c r="U36" i="22"/>
  <c r="R37" i="22"/>
  <c r="S37" i="22"/>
  <c r="V37" i="22" s="1"/>
  <c r="T37" i="22"/>
  <c r="U37" i="22"/>
  <c r="C38" i="22"/>
  <c r="D38" i="22"/>
  <c r="E38" i="22"/>
  <c r="F38" i="22"/>
  <c r="G38" i="22"/>
  <c r="H38" i="22"/>
  <c r="I38" i="22"/>
  <c r="J38" i="22"/>
  <c r="K38" i="22"/>
  <c r="L38" i="22"/>
  <c r="M38" i="22"/>
  <c r="N38" i="22"/>
  <c r="O38" i="22"/>
  <c r="P38" i="22"/>
  <c r="Q38" i="22"/>
  <c r="B42" i="22"/>
  <c r="R42" i="22"/>
  <c r="S42" i="22"/>
  <c r="T42" i="22"/>
  <c r="U42" i="22"/>
  <c r="V42" i="22"/>
  <c r="B43" i="22"/>
  <c r="R43" i="22"/>
  <c r="S43" i="22"/>
  <c r="T43" i="22"/>
  <c r="U43" i="22"/>
  <c r="V43" i="22"/>
  <c r="B44" i="22"/>
  <c r="R44" i="22"/>
  <c r="S44" i="22"/>
  <c r="T44" i="22"/>
  <c r="U44" i="22"/>
  <c r="V44" i="22"/>
  <c r="B45" i="22"/>
  <c r="R45" i="22"/>
  <c r="S45" i="22"/>
  <c r="T45" i="22"/>
  <c r="U45" i="22"/>
  <c r="V45" i="22"/>
  <c r="B46" i="22"/>
  <c r="R46" i="22"/>
  <c r="S46" i="22"/>
  <c r="T46" i="22"/>
  <c r="U46" i="22"/>
  <c r="V46" i="22"/>
  <c r="B47" i="22"/>
  <c r="R47" i="22"/>
  <c r="S47" i="22"/>
  <c r="T47" i="22"/>
  <c r="U47" i="22"/>
  <c r="V47" i="22"/>
  <c r="B48" i="22"/>
  <c r="R48" i="22"/>
  <c r="S48" i="22"/>
  <c r="T48" i="22"/>
  <c r="U48" i="22"/>
  <c r="V48" i="22"/>
  <c r="B49" i="22"/>
  <c r="R49" i="22"/>
  <c r="S49" i="22"/>
  <c r="T49" i="22"/>
  <c r="U49" i="22"/>
  <c r="V49" i="22"/>
  <c r="B50" i="22"/>
  <c r="R50" i="22"/>
  <c r="S50" i="22"/>
  <c r="T50" i="22"/>
  <c r="U50" i="22"/>
  <c r="V50" i="22"/>
  <c r="B51" i="22"/>
  <c r="R51" i="22"/>
  <c r="S51" i="22"/>
  <c r="T51" i="22"/>
  <c r="U51" i="22"/>
  <c r="V51" i="22"/>
  <c r="B52" i="22"/>
  <c r="R52" i="22"/>
  <c r="S52" i="22"/>
  <c r="T52" i="22"/>
  <c r="U52" i="22"/>
  <c r="V52" i="22"/>
  <c r="B53" i="22"/>
  <c r="R53" i="22"/>
  <c r="S53" i="22"/>
  <c r="T53" i="22"/>
  <c r="U53" i="22"/>
  <c r="V53" i="22"/>
  <c r="B54" i="22"/>
  <c r="R54" i="22"/>
  <c r="S54" i="22"/>
  <c r="T54" i="22"/>
  <c r="U54" i="22"/>
  <c r="V54" i="22"/>
  <c r="B55" i="22"/>
  <c r="R55" i="22"/>
  <c r="S55" i="22"/>
  <c r="T55" i="22"/>
  <c r="U55" i="22"/>
  <c r="V55" i="22"/>
  <c r="B56" i="22"/>
  <c r="R56" i="22"/>
  <c r="S56" i="22"/>
  <c r="T56" i="22"/>
  <c r="U56" i="22"/>
  <c r="V56" i="22"/>
  <c r="B57" i="22"/>
  <c r="R57" i="22"/>
  <c r="S57" i="22"/>
  <c r="T57" i="22"/>
  <c r="U57" i="22"/>
  <c r="V57" i="22"/>
  <c r="B58" i="22"/>
  <c r="R58" i="22"/>
  <c r="S58" i="22"/>
  <c r="T58" i="22"/>
  <c r="U58" i="22"/>
  <c r="V58" i="22"/>
  <c r="B59" i="22"/>
  <c r="R59" i="22"/>
  <c r="S59" i="22"/>
  <c r="T59" i="22"/>
  <c r="U59" i="22"/>
  <c r="V59" i="22"/>
  <c r="B60" i="22"/>
  <c r="R60" i="22"/>
  <c r="S60" i="22"/>
  <c r="T60" i="22"/>
  <c r="U60" i="22"/>
  <c r="V60" i="22"/>
  <c r="B61" i="22"/>
  <c r="R61" i="22"/>
  <c r="S61" i="22"/>
  <c r="T61" i="22"/>
  <c r="U61" i="22"/>
  <c r="V61" i="22"/>
  <c r="B62" i="22"/>
  <c r="R62" i="22"/>
  <c r="S62" i="22"/>
  <c r="T62" i="22"/>
  <c r="U62" i="22"/>
  <c r="V62" i="22"/>
  <c r="B63" i="22"/>
  <c r="R63" i="22"/>
  <c r="S63" i="22"/>
  <c r="T63" i="22"/>
  <c r="U63" i="22"/>
  <c r="V63" i="22"/>
  <c r="R64" i="22"/>
  <c r="S64" i="22"/>
  <c r="T64" i="22"/>
  <c r="U64" i="22"/>
  <c r="V64" i="22"/>
  <c r="C65" i="22"/>
  <c r="D65" i="22"/>
  <c r="E65" i="22"/>
  <c r="F65" i="22"/>
  <c r="G65" i="22"/>
  <c r="H65" i="22"/>
  <c r="I65" i="22"/>
  <c r="J65" i="22"/>
  <c r="K65" i="22"/>
  <c r="L65" i="22"/>
  <c r="M65" i="22"/>
  <c r="N65" i="22"/>
  <c r="O65" i="22"/>
  <c r="P65" i="22"/>
  <c r="B6" i="21"/>
  <c r="R6" i="21"/>
  <c r="S6" i="21"/>
  <c r="V6" i="21" s="1"/>
  <c r="T6" i="21"/>
  <c r="U6" i="21"/>
  <c r="B7" i="21"/>
  <c r="R7" i="21"/>
  <c r="S7" i="21"/>
  <c r="V7" i="21" s="1"/>
  <c r="T7" i="21"/>
  <c r="U7" i="21"/>
  <c r="B8" i="21"/>
  <c r="R8" i="21"/>
  <c r="S8" i="21"/>
  <c r="V8" i="21" s="1"/>
  <c r="T8" i="21"/>
  <c r="U8" i="21"/>
  <c r="B9" i="21"/>
  <c r="R9" i="21"/>
  <c r="S9" i="21"/>
  <c r="V9" i="21" s="1"/>
  <c r="T9" i="21"/>
  <c r="U9" i="21"/>
  <c r="B10" i="21"/>
  <c r="R10" i="21"/>
  <c r="S10" i="21"/>
  <c r="V10" i="21" s="1"/>
  <c r="T10" i="21"/>
  <c r="U10" i="21"/>
  <c r="B11" i="21"/>
  <c r="R11" i="21"/>
  <c r="S11" i="21"/>
  <c r="V11" i="21" s="1"/>
  <c r="T11" i="21"/>
  <c r="U11" i="21"/>
  <c r="B12" i="21"/>
  <c r="R12" i="21"/>
  <c r="S12" i="21"/>
  <c r="V12" i="21" s="1"/>
  <c r="T12" i="21"/>
  <c r="U12" i="21"/>
  <c r="B13" i="21"/>
  <c r="R13" i="21"/>
  <c r="S13" i="21"/>
  <c r="V13" i="21" s="1"/>
  <c r="T13" i="21"/>
  <c r="U13" i="21"/>
  <c r="B14" i="21"/>
  <c r="R14" i="21"/>
  <c r="S14" i="21"/>
  <c r="V14" i="21" s="1"/>
  <c r="T14" i="21"/>
  <c r="U14" i="21"/>
  <c r="B15" i="21"/>
  <c r="R15" i="21"/>
  <c r="S15" i="21"/>
  <c r="V15" i="21" s="1"/>
  <c r="T15" i="21"/>
  <c r="U15" i="21"/>
  <c r="B16" i="21"/>
  <c r="R16" i="21"/>
  <c r="S16" i="21"/>
  <c r="V16" i="21" s="1"/>
  <c r="T16" i="21"/>
  <c r="U16" i="21"/>
  <c r="B17" i="21"/>
  <c r="R17" i="21"/>
  <c r="S17" i="21"/>
  <c r="V17" i="21" s="1"/>
  <c r="T17" i="21"/>
  <c r="U17" i="21"/>
  <c r="B18" i="21"/>
  <c r="R18" i="21"/>
  <c r="S18" i="21"/>
  <c r="V18" i="21" s="1"/>
  <c r="T18" i="21"/>
  <c r="U18" i="21"/>
  <c r="B19" i="21"/>
  <c r="R19" i="21"/>
  <c r="S19" i="21"/>
  <c r="V19" i="21" s="1"/>
  <c r="T19" i="21"/>
  <c r="U19" i="21"/>
  <c r="B20" i="21"/>
  <c r="R20" i="21"/>
  <c r="S20" i="21"/>
  <c r="V20" i="21" s="1"/>
  <c r="T20" i="21"/>
  <c r="U20" i="21"/>
  <c r="B21" i="21"/>
  <c r="R21" i="21"/>
  <c r="S21" i="21"/>
  <c r="V21" i="21" s="1"/>
  <c r="T21" i="21"/>
  <c r="U21" i="21"/>
  <c r="B22" i="21"/>
  <c r="R22" i="21"/>
  <c r="S22" i="21"/>
  <c r="V22" i="21" s="1"/>
  <c r="T22" i="21"/>
  <c r="U22" i="21"/>
  <c r="B23" i="21"/>
  <c r="R23" i="21"/>
  <c r="S23" i="21"/>
  <c r="V23" i="21" s="1"/>
  <c r="T23" i="21"/>
  <c r="U23" i="21"/>
  <c r="B24" i="21"/>
  <c r="R24" i="21"/>
  <c r="S24" i="21"/>
  <c r="V24" i="21" s="1"/>
  <c r="T24" i="21"/>
  <c r="U24" i="21"/>
  <c r="B25" i="21"/>
  <c r="R25" i="21"/>
  <c r="S25" i="21"/>
  <c r="V25" i="21" s="1"/>
  <c r="T25" i="21"/>
  <c r="U25" i="21"/>
  <c r="B26" i="21"/>
  <c r="R26" i="21"/>
  <c r="S26" i="21"/>
  <c r="V26" i="21" s="1"/>
  <c r="T26" i="21"/>
  <c r="U26" i="21"/>
  <c r="B27" i="21"/>
  <c r="R27" i="21"/>
  <c r="S27" i="21"/>
  <c r="V27" i="21" s="1"/>
  <c r="T27" i="21"/>
  <c r="U27" i="21"/>
  <c r="B28" i="21"/>
  <c r="R28" i="21"/>
  <c r="S28" i="21"/>
  <c r="V28" i="21" s="1"/>
  <c r="T28" i="21"/>
  <c r="U28" i="21"/>
  <c r="B29" i="21"/>
  <c r="R29" i="21"/>
  <c r="S29" i="21"/>
  <c r="V29" i="21" s="1"/>
  <c r="T29" i="21"/>
  <c r="U29" i="21"/>
  <c r="B30" i="21"/>
  <c r="R30" i="21"/>
  <c r="S30" i="21"/>
  <c r="V30" i="21" s="1"/>
  <c r="T30" i="21"/>
  <c r="U30" i="21"/>
  <c r="B31" i="21"/>
  <c r="R31" i="21"/>
  <c r="S31" i="21"/>
  <c r="V31" i="21" s="1"/>
  <c r="T31" i="21"/>
  <c r="U31" i="21"/>
  <c r="B32" i="21"/>
  <c r="R32" i="21"/>
  <c r="S32" i="21"/>
  <c r="V32" i="21" s="1"/>
  <c r="T32" i="21"/>
  <c r="U32" i="21"/>
  <c r="B33" i="21"/>
  <c r="R33" i="21"/>
  <c r="S33" i="21"/>
  <c r="V33" i="21" s="1"/>
  <c r="T33" i="21"/>
  <c r="U33" i="21"/>
  <c r="B34" i="21"/>
  <c r="R34" i="21"/>
  <c r="S34" i="21"/>
  <c r="V34" i="21" s="1"/>
  <c r="T34" i="21"/>
  <c r="U34" i="21"/>
  <c r="B35" i="21"/>
  <c r="R35" i="21"/>
  <c r="S35" i="21"/>
  <c r="V35" i="21" s="1"/>
  <c r="T35" i="21"/>
  <c r="U35" i="21"/>
  <c r="B36" i="21"/>
  <c r="R36" i="21"/>
  <c r="S36" i="21"/>
  <c r="V36" i="21" s="1"/>
  <c r="T36" i="21"/>
  <c r="U36" i="21"/>
  <c r="R37" i="21"/>
  <c r="S37" i="21"/>
  <c r="V37" i="21" s="1"/>
  <c r="T37" i="21"/>
  <c r="U37" i="21"/>
  <c r="C38" i="21"/>
  <c r="D38" i="21"/>
  <c r="E38" i="21"/>
  <c r="F38" i="21"/>
  <c r="G38" i="21"/>
  <c r="H38" i="21"/>
  <c r="I38" i="21"/>
  <c r="J38" i="21"/>
  <c r="K38" i="21"/>
  <c r="L38" i="21"/>
  <c r="M38" i="21"/>
  <c r="N38" i="21"/>
  <c r="O38" i="21"/>
  <c r="P38" i="21"/>
  <c r="Q38" i="21"/>
  <c r="B42" i="21"/>
  <c r="R42" i="21"/>
  <c r="S42" i="21"/>
  <c r="T42" i="21"/>
  <c r="U42" i="21"/>
  <c r="V42" i="21"/>
  <c r="B43" i="21"/>
  <c r="R43" i="21"/>
  <c r="S43" i="21"/>
  <c r="T43" i="21"/>
  <c r="U43" i="21"/>
  <c r="V43" i="21"/>
  <c r="B44" i="21"/>
  <c r="R44" i="21"/>
  <c r="S44" i="21"/>
  <c r="T44" i="21"/>
  <c r="U44" i="21"/>
  <c r="V44" i="21"/>
  <c r="B45" i="21"/>
  <c r="R45" i="21"/>
  <c r="S45" i="21"/>
  <c r="T45" i="21"/>
  <c r="U45" i="21"/>
  <c r="V45" i="21"/>
  <c r="B46" i="21"/>
  <c r="R46" i="21"/>
  <c r="S46" i="21"/>
  <c r="T46" i="21"/>
  <c r="U46" i="21"/>
  <c r="V46" i="21"/>
  <c r="B47" i="21"/>
  <c r="R47" i="21"/>
  <c r="S47" i="21"/>
  <c r="T47" i="21"/>
  <c r="U47" i="21"/>
  <c r="V47" i="21"/>
  <c r="B48" i="21"/>
  <c r="R48" i="21"/>
  <c r="S48" i="21"/>
  <c r="T48" i="21"/>
  <c r="U48" i="21"/>
  <c r="V48" i="21"/>
  <c r="B49" i="21"/>
  <c r="R49" i="21"/>
  <c r="S49" i="21"/>
  <c r="T49" i="21"/>
  <c r="U49" i="21"/>
  <c r="V49" i="21"/>
  <c r="B50" i="21"/>
  <c r="R50" i="21"/>
  <c r="S50" i="21"/>
  <c r="T50" i="21"/>
  <c r="U50" i="21"/>
  <c r="V50" i="21"/>
  <c r="B51" i="21"/>
  <c r="R51" i="21"/>
  <c r="S51" i="21"/>
  <c r="T51" i="21"/>
  <c r="U51" i="21"/>
  <c r="V51" i="21"/>
  <c r="B52" i="21"/>
  <c r="R52" i="21"/>
  <c r="S52" i="21"/>
  <c r="T52" i="21"/>
  <c r="U52" i="21"/>
  <c r="V52" i="21"/>
  <c r="B53" i="21"/>
  <c r="R53" i="21"/>
  <c r="S53" i="21"/>
  <c r="T53" i="21"/>
  <c r="U53" i="21"/>
  <c r="V53" i="21"/>
  <c r="B54" i="21"/>
  <c r="R54" i="21"/>
  <c r="S54" i="21"/>
  <c r="T54" i="21"/>
  <c r="U54" i="21"/>
  <c r="V54" i="21"/>
  <c r="B55" i="21"/>
  <c r="R55" i="21"/>
  <c r="S55" i="21"/>
  <c r="T55" i="21"/>
  <c r="U55" i="21"/>
  <c r="V55" i="21"/>
  <c r="B56" i="21"/>
  <c r="R56" i="21"/>
  <c r="S56" i="21"/>
  <c r="T56" i="21"/>
  <c r="U56" i="21"/>
  <c r="V56" i="21"/>
  <c r="B57" i="21"/>
  <c r="R57" i="21"/>
  <c r="S57" i="21"/>
  <c r="T57" i="21"/>
  <c r="U57" i="21"/>
  <c r="V57" i="21"/>
  <c r="B58" i="21"/>
  <c r="R58" i="21"/>
  <c r="S58" i="21"/>
  <c r="T58" i="21"/>
  <c r="U58" i="21"/>
  <c r="V58" i="21"/>
  <c r="B59" i="21"/>
  <c r="R59" i="21"/>
  <c r="S59" i="21"/>
  <c r="T59" i="21"/>
  <c r="U59" i="21"/>
  <c r="V59" i="21"/>
  <c r="B60" i="21"/>
  <c r="R60" i="21"/>
  <c r="S60" i="21"/>
  <c r="T60" i="21"/>
  <c r="U60" i="21"/>
  <c r="V60" i="21"/>
  <c r="B61" i="21"/>
  <c r="R61" i="21"/>
  <c r="S61" i="21"/>
  <c r="T61" i="21"/>
  <c r="U61" i="21"/>
  <c r="V61" i="21"/>
  <c r="B62" i="21"/>
  <c r="R62" i="21"/>
  <c r="S62" i="21"/>
  <c r="T62" i="21"/>
  <c r="U62" i="21"/>
  <c r="V62" i="21"/>
  <c r="B63" i="21"/>
  <c r="R63" i="21"/>
  <c r="S63" i="21"/>
  <c r="T63" i="21"/>
  <c r="U63" i="21"/>
  <c r="V63" i="21"/>
  <c r="R64" i="21"/>
  <c r="S64" i="21"/>
  <c r="T64" i="21"/>
  <c r="U64" i="21"/>
  <c r="V64" i="21"/>
  <c r="C65" i="21"/>
  <c r="D65" i="21"/>
  <c r="E65" i="21"/>
  <c r="F65" i="21"/>
  <c r="G65" i="21"/>
  <c r="H65" i="21"/>
  <c r="I65" i="21"/>
  <c r="J65" i="21"/>
  <c r="K65" i="21"/>
  <c r="L65" i="21"/>
  <c r="M65" i="21"/>
  <c r="N65" i="21"/>
  <c r="O65" i="21"/>
  <c r="P65" i="21"/>
  <c r="B6" i="20"/>
  <c r="R6" i="20"/>
  <c r="S6" i="20"/>
  <c r="V6" i="20" s="1"/>
  <c r="T6" i="20"/>
  <c r="U6" i="20"/>
  <c r="B7" i="20"/>
  <c r="R7" i="20"/>
  <c r="S7" i="20"/>
  <c r="V7" i="20" s="1"/>
  <c r="T7" i="20"/>
  <c r="U7" i="20"/>
  <c r="B8" i="20"/>
  <c r="R8" i="20"/>
  <c r="S8" i="20"/>
  <c r="V8" i="20" s="1"/>
  <c r="T8" i="20"/>
  <c r="U8" i="20"/>
  <c r="B9" i="20"/>
  <c r="R9" i="20"/>
  <c r="S9" i="20"/>
  <c r="V9" i="20" s="1"/>
  <c r="T9" i="20"/>
  <c r="U9" i="20"/>
  <c r="B10" i="20"/>
  <c r="R10" i="20"/>
  <c r="S10" i="20"/>
  <c r="V10" i="20" s="1"/>
  <c r="T10" i="20"/>
  <c r="U10" i="20"/>
  <c r="B11" i="20"/>
  <c r="R11" i="20"/>
  <c r="S11" i="20"/>
  <c r="V11" i="20" s="1"/>
  <c r="T11" i="20"/>
  <c r="U11" i="20"/>
  <c r="B12" i="20"/>
  <c r="R12" i="20"/>
  <c r="S12" i="20"/>
  <c r="V12" i="20" s="1"/>
  <c r="T12" i="20"/>
  <c r="U12" i="20"/>
  <c r="B13" i="20"/>
  <c r="R13" i="20"/>
  <c r="S13" i="20"/>
  <c r="V13" i="20" s="1"/>
  <c r="T13" i="20"/>
  <c r="U13" i="20"/>
  <c r="B14" i="20"/>
  <c r="R14" i="20"/>
  <c r="S14" i="20"/>
  <c r="V14" i="20" s="1"/>
  <c r="T14" i="20"/>
  <c r="U14" i="20"/>
  <c r="B15" i="20"/>
  <c r="R15" i="20"/>
  <c r="S15" i="20"/>
  <c r="V15" i="20" s="1"/>
  <c r="T15" i="20"/>
  <c r="U15" i="20"/>
  <c r="B16" i="20"/>
  <c r="R16" i="20"/>
  <c r="S16" i="20"/>
  <c r="V16" i="20" s="1"/>
  <c r="T16" i="20"/>
  <c r="U16" i="20"/>
  <c r="B17" i="20"/>
  <c r="R17" i="20"/>
  <c r="S17" i="20"/>
  <c r="V17" i="20" s="1"/>
  <c r="T17" i="20"/>
  <c r="U17" i="20"/>
  <c r="B18" i="20"/>
  <c r="R18" i="20"/>
  <c r="S18" i="20"/>
  <c r="V18" i="20" s="1"/>
  <c r="T18" i="20"/>
  <c r="U18" i="20"/>
  <c r="B19" i="20"/>
  <c r="R19" i="20"/>
  <c r="S19" i="20"/>
  <c r="V19" i="20" s="1"/>
  <c r="T19" i="20"/>
  <c r="U19" i="20"/>
  <c r="B20" i="20"/>
  <c r="R20" i="20"/>
  <c r="S20" i="20"/>
  <c r="V20" i="20" s="1"/>
  <c r="T20" i="20"/>
  <c r="U20" i="20"/>
  <c r="B21" i="20"/>
  <c r="R21" i="20"/>
  <c r="S21" i="20"/>
  <c r="V21" i="20" s="1"/>
  <c r="T21" i="20"/>
  <c r="U21" i="20"/>
  <c r="B22" i="20"/>
  <c r="R22" i="20"/>
  <c r="S22" i="20"/>
  <c r="V22" i="20" s="1"/>
  <c r="T22" i="20"/>
  <c r="U22" i="20"/>
  <c r="B23" i="20"/>
  <c r="R23" i="20"/>
  <c r="S23" i="20"/>
  <c r="V23" i="20" s="1"/>
  <c r="T23" i="20"/>
  <c r="U23" i="20"/>
  <c r="B24" i="20"/>
  <c r="R24" i="20"/>
  <c r="S24" i="20"/>
  <c r="V24" i="20" s="1"/>
  <c r="T24" i="20"/>
  <c r="U24" i="20"/>
  <c r="B25" i="20"/>
  <c r="R25" i="20"/>
  <c r="S25" i="20"/>
  <c r="V25" i="20" s="1"/>
  <c r="T25" i="20"/>
  <c r="U25" i="20"/>
  <c r="B26" i="20"/>
  <c r="R26" i="20"/>
  <c r="S26" i="20"/>
  <c r="V26" i="20" s="1"/>
  <c r="T26" i="20"/>
  <c r="U26" i="20"/>
  <c r="B27" i="20"/>
  <c r="R27" i="20"/>
  <c r="S27" i="20"/>
  <c r="V27" i="20" s="1"/>
  <c r="T27" i="20"/>
  <c r="U27" i="20"/>
  <c r="B28" i="20"/>
  <c r="R28" i="20"/>
  <c r="S28" i="20"/>
  <c r="V28" i="20" s="1"/>
  <c r="T28" i="20"/>
  <c r="U28" i="20"/>
  <c r="B29" i="20"/>
  <c r="R29" i="20"/>
  <c r="S29" i="20"/>
  <c r="V29" i="20" s="1"/>
  <c r="T29" i="20"/>
  <c r="U29" i="20"/>
  <c r="B30" i="20"/>
  <c r="R30" i="20"/>
  <c r="S30" i="20"/>
  <c r="V30" i="20" s="1"/>
  <c r="T30" i="20"/>
  <c r="U30" i="20"/>
  <c r="B31" i="20"/>
  <c r="R31" i="20"/>
  <c r="S31" i="20"/>
  <c r="V31" i="20" s="1"/>
  <c r="T31" i="20"/>
  <c r="U31" i="20"/>
  <c r="B32" i="20"/>
  <c r="R32" i="20"/>
  <c r="S32" i="20"/>
  <c r="V32" i="20" s="1"/>
  <c r="T32" i="20"/>
  <c r="U32" i="20"/>
  <c r="B33" i="20"/>
  <c r="R33" i="20"/>
  <c r="S33" i="20"/>
  <c r="V33" i="20" s="1"/>
  <c r="T33" i="20"/>
  <c r="U33" i="20"/>
  <c r="B34" i="20"/>
  <c r="R34" i="20"/>
  <c r="S34" i="20"/>
  <c r="V34" i="20" s="1"/>
  <c r="T34" i="20"/>
  <c r="U34" i="20"/>
  <c r="B35" i="20"/>
  <c r="R35" i="20"/>
  <c r="S35" i="20"/>
  <c r="V35" i="20" s="1"/>
  <c r="T35" i="20"/>
  <c r="U35" i="20"/>
  <c r="B36" i="20"/>
  <c r="R36" i="20"/>
  <c r="S36" i="20"/>
  <c r="V36" i="20" s="1"/>
  <c r="T36" i="20"/>
  <c r="U36" i="20"/>
  <c r="R37" i="20"/>
  <c r="S37" i="20"/>
  <c r="V37" i="20" s="1"/>
  <c r="T37" i="20"/>
  <c r="U37" i="20"/>
  <c r="C38" i="20"/>
  <c r="D38" i="20"/>
  <c r="E38" i="20"/>
  <c r="F38" i="20"/>
  <c r="G38" i="20"/>
  <c r="H38" i="20"/>
  <c r="I38" i="20"/>
  <c r="J38" i="20"/>
  <c r="K38" i="20"/>
  <c r="L38" i="20"/>
  <c r="M38" i="20"/>
  <c r="N38" i="20"/>
  <c r="O38" i="20"/>
  <c r="P38" i="20"/>
  <c r="Q38" i="20"/>
  <c r="B42" i="20"/>
  <c r="R42" i="20"/>
  <c r="S42" i="20"/>
  <c r="T42" i="20"/>
  <c r="U42" i="20"/>
  <c r="V42" i="20"/>
  <c r="B43" i="20"/>
  <c r="R43" i="20"/>
  <c r="S43" i="20"/>
  <c r="T43" i="20"/>
  <c r="U43" i="20"/>
  <c r="V43" i="20"/>
  <c r="B44" i="20"/>
  <c r="R44" i="20"/>
  <c r="S44" i="20"/>
  <c r="T44" i="20"/>
  <c r="U44" i="20"/>
  <c r="V44" i="20"/>
  <c r="B45" i="20"/>
  <c r="R45" i="20"/>
  <c r="S45" i="20"/>
  <c r="T45" i="20"/>
  <c r="U45" i="20"/>
  <c r="V45" i="20"/>
  <c r="B46" i="20"/>
  <c r="R46" i="20"/>
  <c r="S46" i="20"/>
  <c r="T46" i="20"/>
  <c r="U46" i="20"/>
  <c r="V46" i="20"/>
  <c r="B47" i="20"/>
  <c r="R47" i="20"/>
  <c r="S47" i="20"/>
  <c r="T47" i="20"/>
  <c r="U47" i="20"/>
  <c r="V47" i="20"/>
  <c r="B48" i="20"/>
  <c r="R48" i="20"/>
  <c r="S48" i="20"/>
  <c r="T48" i="20"/>
  <c r="U48" i="20"/>
  <c r="V48" i="20"/>
  <c r="B49" i="20"/>
  <c r="R49" i="20"/>
  <c r="S49" i="20"/>
  <c r="T49" i="20"/>
  <c r="U49" i="20"/>
  <c r="V49" i="20"/>
  <c r="B50" i="20"/>
  <c r="R50" i="20"/>
  <c r="S50" i="20"/>
  <c r="T50" i="20"/>
  <c r="U50" i="20"/>
  <c r="V50" i="20"/>
  <c r="B51" i="20"/>
  <c r="R51" i="20"/>
  <c r="S51" i="20"/>
  <c r="T51" i="20"/>
  <c r="U51" i="20"/>
  <c r="V51" i="20"/>
  <c r="B52" i="20"/>
  <c r="R52" i="20"/>
  <c r="S52" i="20"/>
  <c r="T52" i="20"/>
  <c r="U52" i="20"/>
  <c r="V52" i="20"/>
  <c r="B53" i="20"/>
  <c r="R53" i="20"/>
  <c r="S53" i="20"/>
  <c r="T53" i="20"/>
  <c r="U53" i="20"/>
  <c r="V53" i="20"/>
  <c r="B54" i="20"/>
  <c r="R54" i="20"/>
  <c r="S54" i="20"/>
  <c r="T54" i="20"/>
  <c r="U54" i="20"/>
  <c r="V54" i="20"/>
  <c r="B55" i="20"/>
  <c r="R55" i="20"/>
  <c r="S55" i="20"/>
  <c r="T55" i="20"/>
  <c r="U55" i="20"/>
  <c r="V55" i="20"/>
  <c r="B56" i="20"/>
  <c r="R56" i="20"/>
  <c r="S56" i="20"/>
  <c r="T56" i="20"/>
  <c r="U56" i="20"/>
  <c r="V56" i="20"/>
  <c r="B57" i="20"/>
  <c r="R57" i="20"/>
  <c r="S57" i="20"/>
  <c r="T57" i="20"/>
  <c r="U57" i="20"/>
  <c r="V57" i="20"/>
  <c r="B58" i="20"/>
  <c r="R58" i="20"/>
  <c r="S58" i="20"/>
  <c r="T58" i="20"/>
  <c r="U58" i="20"/>
  <c r="V58" i="20"/>
  <c r="B59" i="20"/>
  <c r="R59" i="20"/>
  <c r="S59" i="20"/>
  <c r="T59" i="20"/>
  <c r="U59" i="20"/>
  <c r="V59" i="20"/>
  <c r="B60" i="20"/>
  <c r="R60" i="20"/>
  <c r="S60" i="20"/>
  <c r="T60" i="20"/>
  <c r="U60" i="20"/>
  <c r="V60" i="20"/>
  <c r="B61" i="20"/>
  <c r="R61" i="20"/>
  <c r="S61" i="20"/>
  <c r="T61" i="20"/>
  <c r="U61" i="20"/>
  <c r="V61" i="20"/>
  <c r="B62" i="20"/>
  <c r="R62" i="20"/>
  <c r="S62" i="20"/>
  <c r="T62" i="20"/>
  <c r="U62" i="20"/>
  <c r="V62" i="20"/>
  <c r="B63" i="20"/>
  <c r="R63" i="20"/>
  <c r="S63" i="20"/>
  <c r="T63" i="20"/>
  <c r="U63" i="20"/>
  <c r="V63" i="20"/>
  <c r="R64" i="20"/>
  <c r="S64" i="20"/>
  <c r="T64" i="20"/>
  <c r="U64" i="20"/>
  <c r="V64" i="20"/>
  <c r="C65" i="20"/>
  <c r="D65" i="20"/>
  <c r="E65" i="20"/>
  <c r="F65" i="20"/>
  <c r="G65" i="20"/>
  <c r="H65" i="20"/>
  <c r="I65" i="20"/>
  <c r="J65" i="20"/>
  <c r="K65" i="20"/>
  <c r="L65" i="20"/>
  <c r="M65" i="20"/>
  <c r="N65" i="20"/>
  <c r="O65" i="20"/>
  <c r="P65" i="20"/>
  <c r="W64" i="3"/>
  <c r="V64" i="3"/>
  <c r="U64" i="3"/>
  <c r="T64" i="3"/>
  <c r="S64" i="3"/>
  <c r="B6" i="19"/>
  <c r="R6" i="19"/>
  <c r="S6" i="19"/>
  <c r="V6" i="19" s="1"/>
  <c r="T6" i="19"/>
  <c r="U6" i="19"/>
  <c r="B7" i="19"/>
  <c r="R7" i="19"/>
  <c r="S7" i="19"/>
  <c r="V7" i="19" s="1"/>
  <c r="T7" i="19"/>
  <c r="U7" i="19"/>
  <c r="B8" i="19"/>
  <c r="R8" i="19"/>
  <c r="S8" i="19"/>
  <c r="V8" i="19" s="1"/>
  <c r="T8" i="19"/>
  <c r="U8" i="19"/>
  <c r="B9" i="19"/>
  <c r="R9" i="19"/>
  <c r="S9" i="19"/>
  <c r="V9" i="19" s="1"/>
  <c r="T9" i="19"/>
  <c r="U9" i="19"/>
  <c r="B10" i="19"/>
  <c r="R10" i="19"/>
  <c r="S10" i="19"/>
  <c r="V10" i="19" s="1"/>
  <c r="T10" i="19"/>
  <c r="U10" i="19"/>
  <c r="B11" i="19"/>
  <c r="R11" i="19"/>
  <c r="S11" i="19"/>
  <c r="V11" i="19" s="1"/>
  <c r="T11" i="19"/>
  <c r="U11" i="19"/>
  <c r="B12" i="19"/>
  <c r="R12" i="19"/>
  <c r="S12" i="19"/>
  <c r="V12" i="19" s="1"/>
  <c r="T12" i="19"/>
  <c r="U12" i="19"/>
  <c r="B13" i="19"/>
  <c r="R13" i="19"/>
  <c r="S13" i="19"/>
  <c r="V13" i="19" s="1"/>
  <c r="T13" i="19"/>
  <c r="U13" i="19"/>
  <c r="B14" i="19"/>
  <c r="R14" i="19"/>
  <c r="S14" i="19"/>
  <c r="V14" i="19" s="1"/>
  <c r="T14" i="19"/>
  <c r="U14" i="19"/>
  <c r="B15" i="19"/>
  <c r="R15" i="19"/>
  <c r="S15" i="19"/>
  <c r="V15" i="19" s="1"/>
  <c r="T15" i="19"/>
  <c r="U15" i="19"/>
  <c r="B16" i="19"/>
  <c r="R16" i="19"/>
  <c r="S16" i="19"/>
  <c r="V16" i="19" s="1"/>
  <c r="T16" i="19"/>
  <c r="U16" i="19"/>
  <c r="B17" i="19"/>
  <c r="R17" i="19"/>
  <c r="S17" i="19"/>
  <c r="V17" i="19" s="1"/>
  <c r="T17" i="19"/>
  <c r="U17" i="19"/>
  <c r="B18" i="19"/>
  <c r="R18" i="19"/>
  <c r="S18" i="19"/>
  <c r="V18" i="19" s="1"/>
  <c r="T18" i="19"/>
  <c r="U18" i="19"/>
  <c r="B19" i="19"/>
  <c r="R19" i="19"/>
  <c r="S19" i="19"/>
  <c r="V19" i="19" s="1"/>
  <c r="T19" i="19"/>
  <c r="U19" i="19"/>
  <c r="B20" i="19"/>
  <c r="R20" i="19"/>
  <c r="S20" i="19"/>
  <c r="V20" i="19" s="1"/>
  <c r="T20" i="19"/>
  <c r="U20" i="19"/>
  <c r="B21" i="19"/>
  <c r="R21" i="19"/>
  <c r="S21" i="19"/>
  <c r="V21" i="19" s="1"/>
  <c r="T21" i="19"/>
  <c r="U21" i="19"/>
  <c r="B22" i="19"/>
  <c r="R22" i="19"/>
  <c r="S22" i="19"/>
  <c r="V22" i="19" s="1"/>
  <c r="T22" i="19"/>
  <c r="U22" i="19"/>
  <c r="B23" i="19"/>
  <c r="R23" i="19"/>
  <c r="S23" i="19"/>
  <c r="V23" i="19" s="1"/>
  <c r="T23" i="19"/>
  <c r="U23" i="19"/>
  <c r="B24" i="19"/>
  <c r="R24" i="19"/>
  <c r="S24" i="19"/>
  <c r="V24" i="19" s="1"/>
  <c r="T24" i="19"/>
  <c r="U24" i="19"/>
  <c r="B25" i="19"/>
  <c r="R25" i="19"/>
  <c r="S25" i="19"/>
  <c r="V25" i="19" s="1"/>
  <c r="T25" i="19"/>
  <c r="U25" i="19"/>
  <c r="B26" i="19"/>
  <c r="R26" i="19"/>
  <c r="S26" i="19"/>
  <c r="V26" i="19" s="1"/>
  <c r="T26" i="19"/>
  <c r="U26" i="19"/>
  <c r="B27" i="19"/>
  <c r="R27" i="19"/>
  <c r="S27" i="19"/>
  <c r="V27" i="19" s="1"/>
  <c r="T27" i="19"/>
  <c r="U27" i="19"/>
  <c r="B28" i="19"/>
  <c r="R28" i="19"/>
  <c r="S28" i="19"/>
  <c r="V28" i="19" s="1"/>
  <c r="T28" i="19"/>
  <c r="U28" i="19"/>
  <c r="B29" i="19"/>
  <c r="R29" i="19"/>
  <c r="S29" i="19"/>
  <c r="V29" i="19" s="1"/>
  <c r="T29" i="19"/>
  <c r="U29" i="19"/>
  <c r="B30" i="19"/>
  <c r="R30" i="19"/>
  <c r="S30" i="19"/>
  <c r="V30" i="19" s="1"/>
  <c r="T30" i="19"/>
  <c r="U30" i="19"/>
  <c r="B31" i="19"/>
  <c r="R31" i="19"/>
  <c r="S31" i="19"/>
  <c r="V31" i="19" s="1"/>
  <c r="T31" i="19"/>
  <c r="U31" i="19"/>
  <c r="B32" i="19"/>
  <c r="R32" i="19"/>
  <c r="S32" i="19"/>
  <c r="V32" i="19" s="1"/>
  <c r="T32" i="19"/>
  <c r="U32" i="19"/>
  <c r="B33" i="19"/>
  <c r="R33" i="19"/>
  <c r="S33" i="19"/>
  <c r="V33" i="19" s="1"/>
  <c r="T33" i="19"/>
  <c r="U33" i="19"/>
  <c r="B34" i="19"/>
  <c r="R34" i="19"/>
  <c r="S34" i="19"/>
  <c r="V34" i="19" s="1"/>
  <c r="T34" i="19"/>
  <c r="U34" i="19"/>
  <c r="B35" i="19"/>
  <c r="R35" i="19"/>
  <c r="S35" i="19"/>
  <c r="V35" i="19" s="1"/>
  <c r="T35" i="19"/>
  <c r="U35" i="19"/>
  <c r="B36" i="19"/>
  <c r="R36" i="19"/>
  <c r="S36" i="19"/>
  <c r="V36" i="19" s="1"/>
  <c r="T36" i="19"/>
  <c r="U36" i="19"/>
  <c r="R37" i="19"/>
  <c r="S37" i="19"/>
  <c r="V37" i="19" s="1"/>
  <c r="T37" i="19"/>
  <c r="U37" i="19"/>
  <c r="C38" i="19"/>
  <c r="D38" i="19"/>
  <c r="E38" i="19"/>
  <c r="F38" i="19"/>
  <c r="G38" i="19"/>
  <c r="H38" i="19"/>
  <c r="I38" i="19"/>
  <c r="J38" i="19"/>
  <c r="K38" i="19"/>
  <c r="L38" i="19"/>
  <c r="M38" i="19"/>
  <c r="N38" i="19"/>
  <c r="O38" i="19"/>
  <c r="P38" i="19"/>
  <c r="Q38" i="19"/>
  <c r="B42" i="19"/>
  <c r="R42" i="19"/>
  <c r="S42" i="19"/>
  <c r="T42" i="19"/>
  <c r="U42" i="19"/>
  <c r="V42" i="19"/>
  <c r="B43" i="19"/>
  <c r="R43" i="19"/>
  <c r="S43" i="19"/>
  <c r="T43" i="19"/>
  <c r="U43" i="19"/>
  <c r="V43" i="19"/>
  <c r="B44" i="19"/>
  <c r="R44" i="19"/>
  <c r="S44" i="19"/>
  <c r="T44" i="19"/>
  <c r="U44" i="19"/>
  <c r="V44" i="19"/>
  <c r="B45" i="19"/>
  <c r="R45" i="19"/>
  <c r="S45" i="19"/>
  <c r="T45" i="19"/>
  <c r="U45" i="19"/>
  <c r="V45" i="19"/>
  <c r="B46" i="19"/>
  <c r="R46" i="19"/>
  <c r="S46" i="19"/>
  <c r="T46" i="19"/>
  <c r="U46" i="19"/>
  <c r="V46" i="19"/>
  <c r="B47" i="19"/>
  <c r="R47" i="19"/>
  <c r="S47" i="19"/>
  <c r="T47" i="19"/>
  <c r="U47" i="19"/>
  <c r="V47" i="19"/>
  <c r="B48" i="19"/>
  <c r="R48" i="19"/>
  <c r="S48" i="19"/>
  <c r="T48" i="19"/>
  <c r="U48" i="19"/>
  <c r="V48" i="19"/>
  <c r="B49" i="19"/>
  <c r="R49" i="19"/>
  <c r="S49" i="19"/>
  <c r="T49" i="19"/>
  <c r="U49" i="19"/>
  <c r="V49" i="19"/>
  <c r="B50" i="19"/>
  <c r="R50" i="19"/>
  <c r="S50" i="19"/>
  <c r="T50" i="19"/>
  <c r="U50" i="19"/>
  <c r="V50" i="19"/>
  <c r="B51" i="19"/>
  <c r="R51" i="19"/>
  <c r="S51" i="19"/>
  <c r="T51" i="19"/>
  <c r="U51" i="19"/>
  <c r="V51" i="19"/>
  <c r="B52" i="19"/>
  <c r="R52" i="19"/>
  <c r="S52" i="19"/>
  <c r="T52" i="19"/>
  <c r="U52" i="19"/>
  <c r="V52" i="19"/>
  <c r="B53" i="19"/>
  <c r="R53" i="19"/>
  <c r="S53" i="19"/>
  <c r="T53" i="19"/>
  <c r="U53" i="19"/>
  <c r="V53" i="19"/>
  <c r="B54" i="19"/>
  <c r="R54" i="19"/>
  <c r="S54" i="19"/>
  <c r="T54" i="19"/>
  <c r="U54" i="19"/>
  <c r="V54" i="19"/>
  <c r="B55" i="19"/>
  <c r="R55" i="19"/>
  <c r="S55" i="19"/>
  <c r="T55" i="19"/>
  <c r="U55" i="19"/>
  <c r="V55" i="19"/>
  <c r="B56" i="19"/>
  <c r="R56" i="19"/>
  <c r="S56" i="19"/>
  <c r="T56" i="19"/>
  <c r="U56" i="19"/>
  <c r="V56" i="19"/>
  <c r="B57" i="19"/>
  <c r="R57" i="19"/>
  <c r="S57" i="19"/>
  <c r="T57" i="19"/>
  <c r="U57" i="19"/>
  <c r="V57" i="19"/>
  <c r="B58" i="19"/>
  <c r="R58" i="19"/>
  <c r="S58" i="19"/>
  <c r="T58" i="19"/>
  <c r="U58" i="19"/>
  <c r="V58" i="19"/>
  <c r="B59" i="19"/>
  <c r="R59" i="19"/>
  <c r="S59" i="19"/>
  <c r="T59" i="19"/>
  <c r="U59" i="19"/>
  <c r="V59" i="19"/>
  <c r="B60" i="19"/>
  <c r="R60" i="19"/>
  <c r="S60" i="19"/>
  <c r="T60" i="19"/>
  <c r="U60" i="19"/>
  <c r="V60" i="19"/>
  <c r="B61" i="19"/>
  <c r="R61" i="19"/>
  <c r="S61" i="19"/>
  <c r="T61" i="19"/>
  <c r="U61" i="19"/>
  <c r="V61" i="19"/>
  <c r="B62" i="19"/>
  <c r="R62" i="19"/>
  <c r="S62" i="19"/>
  <c r="T62" i="19"/>
  <c r="U62" i="19"/>
  <c r="V62" i="19"/>
  <c r="B63" i="19"/>
  <c r="R63" i="19"/>
  <c r="S63" i="19"/>
  <c r="T63" i="19"/>
  <c r="U63" i="19"/>
  <c r="V63" i="19"/>
  <c r="R64" i="19"/>
  <c r="S64" i="19"/>
  <c r="T64" i="19"/>
  <c r="U64" i="19"/>
  <c r="V64" i="19"/>
  <c r="C65" i="19"/>
  <c r="D65" i="19"/>
  <c r="E65" i="19"/>
  <c r="F65" i="19"/>
  <c r="G65" i="19"/>
  <c r="H65" i="19"/>
  <c r="I65" i="19"/>
  <c r="J65" i="19"/>
  <c r="K65" i="19"/>
  <c r="L65" i="19"/>
  <c r="M65" i="19"/>
  <c r="N65" i="19"/>
  <c r="O65" i="19"/>
  <c r="P65" i="19"/>
  <c r="B6" i="18"/>
  <c r="R6" i="18"/>
  <c r="S6" i="18"/>
  <c r="V6" i="18" s="1"/>
  <c r="T6" i="18"/>
  <c r="U6" i="18"/>
  <c r="B7" i="18"/>
  <c r="R7" i="18"/>
  <c r="S7" i="18"/>
  <c r="V7" i="18" s="1"/>
  <c r="T7" i="18"/>
  <c r="U7" i="18"/>
  <c r="B8" i="18"/>
  <c r="R8" i="18"/>
  <c r="S8" i="18"/>
  <c r="V8" i="18" s="1"/>
  <c r="T8" i="18"/>
  <c r="U8" i="18"/>
  <c r="B9" i="18"/>
  <c r="R9" i="18"/>
  <c r="S9" i="18"/>
  <c r="V9" i="18" s="1"/>
  <c r="T9" i="18"/>
  <c r="U9" i="18"/>
  <c r="B10" i="18"/>
  <c r="R10" i="18"/>
  <c r="S10" i="18"/>
  <c r="V10" i="18" s="1"/>
  <c r="T10" i="18"/>
  <c r="U10" i="18"/>
  <c r="B11" i="18"/>
  <c r="R11" i="18"/>
  <c r="S11" i="18"/>
  <c r="V11" i="18" s="1"/>
  <c r="T11" i="18"/>
  <c r="U11" i="18"/>
  <c r="B12" i="18"/>
  <c r="R12" i="18"/>
  <c r="S12" i="18"/>
  <c r="V12" i="18" s="1"/>
  <c r="T12" i="18"/>
  <c r="U12" i="18"/>
  <c r="B13" i="18"/>
  <c r="R13" i="18"/>
  <c r="S13" i="18"/>
  <c r="V13" i="18" s="1"/>
  <c r="T13" i="18"/>
  <c r="U13" i="18"/>
  <c r="B14" i="18"/>
  <c r="R14" i="18"/>
  <c r="S14" i="18"/>
  <c r="V14" i="18" s="1"/>
  <c r="T14" i="18"/>
  <c r="U14" i="18"/>
  <c r="B15" i="18"/>
  <c r="R15" i="18"/>
  <c r="S15" i="18"/>
  <c r="V15" i="18" s="1"/>
  <c r="T15" i="18"/>
  <c r="U15" i="18"/>
  <c r="B16" i="18"/>
  <c r="R16" i="18"/>
  <c r="S16" i="18"/>
  <c r="V16" i="18" s="1"/>
  <c r="T16" i="18"/>
  <c r="U16" i="18"/>
  <c r="B17" i="18"/>
  <c r="R17" i="18"/>
  <c r="S17" i="18"/>
  <c r="V17" i="18" s="1"/>
  <c r="T17" i="18"/>
  <c r="U17" i="18"/>
  <c r="B18" i="18"/>
  <c r="R18" i="18"/>
  <c r="S18" i="18"/>
  <c r="V18" i="18" s="1"/>
  <c r="T18" i="18"/>
  <c r="U18" i="18"/>
  <c r="B19" i="18"/>
  <c r="R19" i="18"/>
  <c r="S19" i="18"/>
  <c r="V19" i="18" s="1"/>
  <c r="T19" i="18"/>
  <c r="U19" i="18"/>
  <c r="B20" i="18"/>
  <c r="R20" i="18"/>
  <c r="S20" i="18"/>
  <c r="V20" i="18" s="1"/>
  <c r="T20" i="18"/>
  <c r="U20" i="18"/>
  <c r="B21" i="18"/>
  <c r="R21" i="18"/>
  <c r="S21" i="18"/>
  <c r="V21" i="18" s="1"/>
  <c r="T21" i="18"/>
  <c r="U21" i="18"/>
  <c r="B22" i="18"/>
  <c r="R22" i="18"/>
  <c r="S22" i="18"/>
  <c r="V22" i="18" s="1"/>
  <c r="T22" i="18"/>
  <c r="U22" i="18"/>
  <c r="B23" i="18"/>
  <c r="R23" i="18"/>
  <c r="S23" i="18"/>
  <c r="V23" i="18" s="1"/>
  <c r="T23" i="18"/>
  <c r="U23" i="18"/>
  <c r="B24" i="18"/>
  <c r="R24" i="18"/>
  <c r="S24" i="18"/>
  <c r="V24" i="18" s="1"/>
  <c r="T24" i="18"/>
  <c r="U24" i="18"/>
  <c r="B25" i="18"/>
  <c r="R25" i="18"/>
  <c r="S25" i="18"/>
  <c r="V25" i="18" s="1"/>
  <c r="T25" i="18"/>
  <c r="U25" i="18"/>
  <c r="B26" i="18"/>
  <c r="R26" i="18"/>
  <c r="S26" i="18"/>
  <c r="V26" i="18" s="1"/>
  <c r="T26" i="18"/>
  <c r="U26" i="18"/>
  <c r="B27" i="18"/>
  <c r="R27" i="18"/>
  <c r="S27" i="18"/>
  <c r="V27" i="18" s="1"/>
  <c r="T27" i="18"/>
  <c r="U27" i="18"/>
  <c r="B28" i="18"/>
  <c r="R28" i="18"/>
  <c r="S28" i="18"/>
  <c r="V28" i="18" s="1"/>
  <c r="T28" i="18"/>
  <c r="U28" i="18"/>
  <c r="B29" i="18"/>
  <c r="R29" i="18"/>
  <c r="S29" i="18"/>
  <c r="V29" i="18" s="1"/>
  <c r="T29" i="18"/>
  <c r="U29" i="18"/>
  <c r="B30" i="18"/>
  <c r="R30" i="18"/>
  <c r="S30" i="18"/>
  <c r="V30" i="18" s="1"/>
  <c r="T30" i="18"/>
  <c r="U30" i="18"/>
  <c r="B31" i="18"/>
  <c r="R31" i="18"/>
  <c r="S31" i="18"/>
  <c r="V31" i="18" s="1"/>
  <c r="T31" i="18"/>
  <c r="U31" i="18"/>
  <c r="B32" i="18"/>
  <c r="R32" i="18"/>
  <c r="S32" i="18"/>
  <c r="V32" i="18" s="1"/>
  <c r="T32" i="18"/>
  <c r="U32" i="18"/>
  <c r="B33" i="18"/>
  <c r="R33" i="18"/>
  <c r="S33" i="18"/>
  <c r="V33" i="18" s="1"/>
  <c r="T33" i="18"/>
  <c r="U33" i="18"/>
  <c r="B34" i="18"/>
  <c r="R34" i="18"/>
  <c r="S34" i="18"/>
  <c r="V34" i="18" s="1"/>
  <c r="T34" i="18"/>
  <c r="U34" i="18"/>
  <c r="B35" i="18"/>
  <c r="R35" i="18"/>
  <c r="S35" i="18"/>
  <c r="V35" i="18" s="1"/>
  <c r="T35" i="18"/>
  <c r="U35" i="18"/>
  <c r="B36" i="18"/>
  <c r="R36" i="18"/>
  <c r="S36" i="18"/>
  <c r="V36" i="18" s="1"/>
  <c r="T36" i="18"/>
  <c r="U36" i="18"/>
  <c r="R37" i="18"/>
  <c r="S37" i="18"/>
  <c r="V37" i="18" s="1"/>
  <c r="T37" i="18"/>
  <c r="U37" i="18"/>
  <c r="C38" i="18"/>
  <c r="D38" i="18"/>
  <c r="E38" i="18"/>
  <c r="F38" i="18"/>
  <c r="G38" i="18"/>
  <c r="H38" i="18"/>
  <c r="I38" i="18"/>
  <c r="J38" i="18"/>
  <c r="K38" i="18"/>
  <c r="L38" i="18"/>
  <c r="M38" i="18"/>
  <c r="N38" i="18"/>
  <c r="O38" i="18"/>
  <c r="P38" i="18"/>
  <c r="Q38" i="18"/>
  <c r="B42" i="18"/>
  <c r="R42" i="18"/>
  <c r="S42" i="18"/>
  <c r="T42" i="18"/>
  <c r="U42" i="18"/>
  <c r="V42" i="18"/>
  <c r="B43" i="18"/>
  <c r="R43" i="18"/>
  <c r="S43" i="18"/>
  <c r="T43" i="18"/>
  <c r="U43" i="18"/>
  <c r="V43" i="18"/>
  <c r="B44" i="18"/>
  <c r="R44" i="18"/>
  <c r="S44" i="18"/>
  <c r="T44" i="18"/>
  <c r="U44" i="18"/>
  <c r="V44" i="18"/>
  <c r="B45" i="18"/>
  <c r="R45" i="18"/>
  <c r="S45" i="18"/>
  <c r="T45" i="18"/>
  <c r="U45" i="18"/>
  <c r="V45" i="18"/>
  <c r="B46" i="18"/>
  <c r="R46" i="18"/>
  <c r="S46" i="18"/>
  <c r="T46" i="18"/>
  <c r="U46" i="18"/>
  <c r="V46" i="18"/>
  <c r="B47" i="18"/>
  <c r="R47" i="18"/>
  <c r="S47" i="18"/>
  <c r="T47" i="18"/>
  <c r="U47" i="18"/>
  <c r="V47" i="18"/>
  <c r="B48" i="18"/>
  <c r="R48" i="18"/>
  <c r="S48" i="18"/>
  <c r="T48" i="18"/>
  <c r="U48" i="18"/>
  <c r="V48" i="18"/>
  <c r="B49" i="18"/>
  <c r="R49" i="18"/>
  <c r="S49" i="18"/>
  <c r="T49" i="18"/>
  <c r="U49" i="18"/>
  <c r="V49" i="18"/>
  <c r="B50" i="18"/>
  <c r="R50" i="18"/>
  <c r="S50" i="18"/>
  <c r="T50" i="18"/>
  <c r="U50" i="18"/>
  <c r="V50" i="18"/>
  <c r="B51" i="18"/>
  <c r="R51" i="18"/>
  <c r="S51" i="18"/>
  <c r="T51" i="18"/>
  <c r="U51" i="18"/>
  <c r="V51" i="18"/>
  <c r="B52" i="18"/>
  <c r="R52" i="18"/>
  <c r="S52" i="18"/>
  <c r="T52" i="18"/>
  <c r="U52" i="18"/>
  <c r="V52" i="18"/>
  <c r="B53" i="18"/>
  <c r="R53" i="18"/>
  <c r="S53" i="18"/>
  <c r="T53" i="18"/>
  <c r="U53" i="18"/>
  <c r="V53" i="18"/>
  <c r="B54" i="18"/>
  <c r="R54" i="18"/>
  <c r="S54" i="18"/>
  <c r="T54" i="18"/>
  <c r="U54" i="18"/>
  <c r="V54" i="18"/>
  <c r="B55" i="18"/>
  <c r="R55" i="18"/>
  <c r="S55" i="18"/>
  <c r="T55" i="18"/>
  <c r="U55" i="18"/>
  <c r="V55" i="18"/>
  <c r="B56" i="18"/>
  <c r="R56" i="18"/>
  <c r="S56" i="18"/>
  <c r="T56" i="18"/>
  <c r="U56" i="18"/>
  <c r="V56" i="18"/>
  <c r="B57" i="18"/>
  <c r="R57" i="18"/>
  <c r="S57" i="18"/>
  <c r="T57" i="18"/>
  <c r="U57" i="18"/>
  <c r="V57" i="18"/>
  <c r="B58" i="18"/>
  <c r="R58" i="18"/>
  <c r="S58" i="18"/>
  <c r="T58" i="18"/>
  <c r="U58" i="18"/>
  <c r="V58" i="18"/>
  <c r="B59" i="18"/>
  <c r="R59" i="18"/>
  <c r="S59" i="18"/>
  <c r="T59" i="18"/>
  <c r="U59" i="18"/>
  <c r="V59" i="18"/>
  <c r="B60" i="18"/>
  <c r="R60" i="18"/>
  <c r="S60" i="18"/>
  <c r="T60" i="18"/>
  <c r="U60" i="18"/>
  <c r="V60" i="18"/>
  <c r="B61" i="18"/>
  <c r="R61" i="18"/>
  <c r="S61" i="18"/>
  <c r="T61" i="18"/>
  <c r="U61" i="18"/>
  <c r="V61" i="18"/>
  <c r="B62" i="18"/>
  <c r="R62" i="18"/>
  <c r="S62" i="18"/>
  <c r="T62" i="18"/>
  <c r="U62" i="18"/>
  <c r="V62" i="18"/>
  <c r="B63" i="18"/>
  <c r="R63" i="18"/>
  <c r="S63" i="18"/>
  <c r="T63" i="18"/>
  <c r="U63" i="18"/>
  <c r="V63" i="18"/>
  <c r="R64" i="18"/>
  <c r="S64" i="18"/>
  <c r="T64" i="18"/>
  <c r="U64" i="18"/>
  <c r="V64" i="18"/>
  <c r="C65" i="18"/>
  <c r="D65" i="18"/>
  <c r="E65" i="18"/>
  <c r="F65" i="18"/>
  <c r="G65" i="18"/>
  <c r="H65" i="18"/>
  <c r="I65" i="18"/>
  <c r="J65" i="18"/>
  <c r="K65" i="18"/>
  <c r="L65" i="18"/>
  <c r="M65" i="18"/>
  <c r="N65" i="18"/>
  <c r="O65" i="18"/>
  <c r="P65" i="18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D38" i="1"/>
  <c r="C38" i="1"/>
  <c r="O65" i="1"/>
  <c r="P65" i="1"/>
  <c r="J65" i="1"/>
  <c r="K65" i="1"/>
  <c r="L65" i="1"/>
  <c r="M65" i="1"/>
  <c r="N65" i="1"/>
  <c r="D65" i="1"/>
  <c r="E65" i="1"/>
  <c r="F65" i="1"/>
  <c r="G65" i="1"/>
  <c r="H65" i="1"/>
  <c r="I65" i="1"/>
  <c r="C65" i="1"/>
  <c r="B63" i="17"/>
  <c r="B62" i="17"/>
  <c r="B61" i="17"/>
  <c r="B60" i="17"/>
  <c r="B59" i="17"/>
  <c r="B58" i="17"/>
  <c r="B57" i="17"/>
  <c r="B56" i="17"/>
  <c r="B55" i="17"/>
  <c r="B54" i="17"/>
  <c r="B53" i="17"/>
  <c r="B52" i="17"/>
  <c r="B51" i="17"/>
  <c r="B50" i="17"/>
  <c r="B49" i="17"/>
  <c r="B48" i="17"/>
  <c r="B47" i="17"/>
  <c r="B46" i="17"/>
  <c r="B45" i="17"/>
  <c r="B44" i="17"/>
  <c r="B43" i="17"/>
  <c r="B42" i="17"/>
  <c r="B36" i="17"/>
  <c r="B35" i="17"/>
  <c r="B34" i="17"/>
  <c r="B33" i="17"/>
  <c r="B32" i="17"/>
  <c r="B31" i="17"/>
  <c r="B30" i="17"/>
  <c r="B29" i="17"/>
  <c r="B28" i="17"/>
  <c r="B27" i="17"/>
  <c r="B26" i="17"/>
  <c r="B25" i="17"/>
  <c r="B24" i="17"/>
  <c r="B23" i="17"/>
  <c r="B22" i="17"/>
  <c r="B21" i="17"/>
  <c r="B20" i="17"/>
  <c r="B19" i="17"/>
  <c r="B18" i="17"/>
  <c r="B17" i="17"/>
  <c r="B16" i="17"/>
  <c r="B15" i="17"/>
  <c r="B14" i="17"/>
  <c r="B13" i="17"/>
  <c r="B12" i="17"/>
  <c r="B11" i="17"/>
  <c r="B10" i="17"/>
  <c r="B9" i="17"/>
  <c r="B8" i="17"/>
  <c r="B7" i="17"/>
  <c r="B6" i="17"/>
  <c r="B63" i="16"/>
  <c r="B62" i="16"/>
  <c r="B61" i="16"/>
  <c r="B60" i="16"/>
  <c r="B59" i="16"/>
  <c r="B58" i="16"/>
  <c r="B57" i="16"/>
  <c r="B56" i="16"/>
  <c r="B55" i="16"/>
  <c r="B54" i="16"/>
  <c r="B53" i="16"/>
  <c r="B52" i="16"/>
  <c r="B51" i="16"/>
  <c r="B50" i="16"/>
  <c r="B49" i="16"/>
  <c r="B48" i="16"/>
  <c r="B47" i="16"/>
  <c r="B46" i="16"/>
  <c r="B45" i="16"/>
  <c r="B44" i="16"/>
  <c r="B43" i="16"/>
  <c r="B42" i="16"/>
  <c r="B36" i="16"/>
  <c r="B35" i="16"/>
  <c r="B34" i="16"/>
  <c r="B33" i="16"/>
  <c r="B32" i="16"/>
  <c r="B31" i="16"/>
  <c r="B30" i="16"/>
  <c r="B29" i="16"/>
  <c r="B28" i="16"/>
  <c r="B27" i="16"/>
  <c r="B26" i="16"/>
  <c r="B25" i="16"/>
  <c r="B24" i="16"/>
  <c r="B23" i="16"/>
  <c r="B22" i="16"/>
  <c r="B21" i="16"/>
  <c r="B20" i="16"/>
  <c r="B19" i="16"/>
  <c r="B18" i="16"/>
  <c r="B17" i="16"/>
  <c r="B16" i="16"/>
  <c r="B15" i="16"/>
  <c r="B14" i="16"/>
  <c r="B13" i="16"/>
  <c r="B12" i="16"/>
  <c r="B11" i="16"/>
  <c r="B10" i="16"/>
  <c r="B9" i="16"/>
  <c r="B8" i="16"/>
  <c r="B7" i="16"/>
  <c r="B6" i="16"/>
  <c r="B63" i="15"/>
  <c r="B62" i="15"/>
  <c r="B61" i="15"/>
  <c r="B60" i="15"/>
  <c r="B59" i="15"/>
  <c r="B58" i="15"/>
  <c r="B57" i="15"/>
  <c r="B56" i="15"/>
  <c r="B55" i="15"/>
  <c r="B54" i="15"/>
  <c r="B53" i="15"/>
  <c r="B52" i="15"/>
  <c r="B51" i="15"/>
  <c r="B50" i="15"/>
  <c r="B49" i="15"/>
  <c r="B48" i="15"/>
  <c r="B47" i="15"/>
  <c r="B46" i="15"/>
  <c r="B45" i="15"/>
  <c r="B44" i="15"/>
  <c r="B43" i="15"/>
  <c r="B42" i="15"/>
  <c r="B36" i="15"/>
  <c r="B35" i="15"/>
  <c r="B34" i="15"/>
  <c r="B33" i="15"/>
  <c r="B32" i="15"/>
  <c r="B31" i="15"/>
  <c r="B30" i="15"/>
  <c r="B29" i="15"/>
  <c r="B28" i="15"/>
  <c r="B27" i="15"/>
  <c r="B26" i="15"/>
  <c r="B25" i="15"/>
  <c r="B24" i="15"/>
  <c r="B23" i="15"/>
  <c r="B22" i="15"/>
  <c r="B21" i="15"/>
  <c r="B20" i="15"/>
  <c r="B19" i="15"/>
  <c r="B18" i="15"/>
  <c r="B17" i="15"/>
  <c r="B16" i="15"/>
  <c r="B15" i="15"/>
  <c r="B14" i="15"/>
  <c r="B13" i="15"/>
  <c r="B12" i="15"/>
  <c r="B11" i="15"/>
  <c r="B10" i="15"/>
  <c r="B9" i="15"/>
  <c r="B8" i="15"/>
  <c r="B7" i="15"/>
  <c r="B6" i="15"/>
  <c r="B63" i="14"/>
  <c r="B62" i="14"/>
  <c r="B61" i="14"/>
  <c r="B60" i="14"/>
  <c r="B59" i="14"/>
  <c r="B58" i="14"/>
  <c r="B57" i="14"/>
  <c r="B56" i="14"/>
  <c r="B55" i="14"/>
  <c r="B54" i="14"/>
  <c r="B53" i="14"/>
  <c r="B52" i="14"/>
  <c r="B51" i="14"/>
  <c r="B50" i="14"/>
  <c r="B49" i="14"/>
  <c r="B48" i="14"/>
  <c r="B47" i="14"/>
  <c r="B46" i="14"/>
  <c r="B45" i="14"/>
  <c r="B44" i="14"/>
  <c r="B43" i="14"/>
  <c r="B42" i="14"/>
  <c r="B36" i="14"/>
  <c r="B35" i="14"/>
  <c r="B34" i="14"/>
  <c r="B33" i="14"/>
  <c r="B32" i="14"/>
  <c r="B31" i="14"/>
  <c r="B30" i="14"/>
  <c r="B29" i="14"/>
  <c r="B28" i="14"/>
  <c r="B27" i="14"/>
  <c r="B26" i="14"/>
  <c r="B25" i="14"/>
  <c r="B24" i="14"/>
  <c r="B23" i="14"/>
  <c r="B22" i="14"/>
  <c r="B21" i="14"/>
  <c r="B20" i="14"/>
  <c r="B19" i="14"/>
  <c r="B18" i="14"/>
  <c r="B17" i="14"/>
  <c r="B16" i="14"/>
  <c r="B15" i="14"/>
  <c r="B14" i="14"/>
  <c r="B13" i="14"/>
  <c r="B12" i="14"/>
  <c r="B11" i="14"/>
  <c r="B10" i="14"/>
  <c r="B9" i="14"/>
  <c r="B8" i="14"/>
  <c r="B7" i="14"/>
  <c r="B6" i="14"/>
  <c r="B63" i="13"/>
  <c r="B62" i="13"/>
  <c r="B61" i="13"/>
  <c r="B60" i="13"/>
  <c r="B59" i="13"/>
  <c r="B58" i="13"/>
  <c r="B57" i="13"/>
  <c r="B56" i="13"/>
  <c r="B55" i="13"/>
  <c r="B54" i="13"/>
  <c r="B53" i="13"/>
  <c r="B52" i="13"/>
  <c r="B51" i="13"/>
  <c r="B50" i="13"/>
  <c r="B49" i="13"/>
  <c r="B48" i="13"/>
  <c r="B47" i="13"/>
  <c r="B46" i="13"/>
  <c r="B45" i="13"/>
  <c r="B44" i="13"/>
  <c r="B43" i="13"/>
  <c r="B42" i="13"/>
  <c r="B36" i="13"/>
  <c r="B35" i="13"/>
  <c r="B34" i="13"/>
  <c r="B33" i="13"/>
  <c r="B32" i="13"/>
  <c r="B31" i="13"/>
  <c r="B30" i="13"/>
  <c r="B29" i="13"/>
  <c r="B28" i="13"/>
  <c r="B27" i="13"/>
  <c r="B26" i="13"/>
  <c r="B25" i="13"/>
  <c r="B24" i="13"/>
  <c r="B23" i="13"/>
  <c r="B22" i="13"/>
  <c r="B21" i="13"/>
  <c r="B20" i="13"/>
  <c r="B19" i="13"/>
  <c r="B18" i="13"/>
  <c r="B17" i="13"/>
  <c r="B16" i="13"/>
  <c r="B15" i="13"/>
  <c r="B14" i="13"/>
  <c r="B13" i="13"/>
  <c r="B12" i="13"/>
  <c r="B11" i="13"/>
  <c r="B10" i="13"/>
  <c r="B9" i="13"/>
  <c r="B8" i="13"/>
  <c r="B7" i="13"/>
  <c r="B6" i="13"/>
  <c r="B63" i="12"/>
  <c r="B62" i="12"/>
  <c r="B61" i="12"/>
  <c r="B60" i="12"/>
  <c r="B59" i="12"/>
  <c r="B58" i="12"/>
  <c r="B57" i="12"/>
  <c r="B56" i="12"/>
  <c r="B55" i="12"/>
  <c r="B54" i="12"/>
  <c r="B53" i="12"/>
  <c r="B52" i="12"/>
  <c r="B51" i="12"/>
  <c r="B50" i="12"/>
  <c r="B49" i="12"/>
  <c r="B48" i="12"/>
  <c r="B47" i="12"/>
  <c r="B46" i="12"/>
  <c r="B45" i="12"/>
  <c r="B44" i="12"/>
  <c r="B43" i="12"/>
  <c r="B42" i="12"/>
  <c r="B36" i="12"/>
  <c r="B35" i="12"/>
  <c r="B34" i="12"/>
  <c r="B33" i="12"/>
  <c r="B32" i="12"/>
  <c r="B31" i="12"/>
  <c r="B30" i="12"/>
  <c r="B29" i="12"/>
  <c r="B28" i="12"/>
  <c r="B27" i="12"/>
  <c r="B26" i="12"/>
  <c r="B25" i="12"/>
  <c r="B24" i="12"/>
  <c r="B23" i="12"/>
  <c r="B22" i="12"/>
  <c r="B21" i="12"/>
  <c r="B20" i="12"/>
  <c r="B19" i="12"/>
  <c r="B18" i="12"/>
  <c r="B17" i="12"/>
  <c r="B16" i="12"/>
  <c r="B15" i="12"/>
  <c r="B14" i="12"/>
  <c r="B13" i="12"/>
  <c r="B12" i="12"/>
  <c r="B11" i="12"/>
  <c r="B10" i="12"/>
  <c r="B9" i="12"/>
  <c r="B8" i="12"/>
  <c r="B7" i="12"/>
  <c r="B63" i="11"/>
  <c r="B62" i="11"/>
  <c r="B61" i="11"/>
  <c r="B60" i="11"/>
  <c r="B59" i="11"/>
  <c r="B58" i="11"/>
  <c r="B57" i="11"/>
  <c r="B56" i="11"/>
  <c r="B55" i="11"/>
  <c r="B54" i="11"/>
  <c r="B53" i="11"/>
  <c r="B52" i="11"/>
  <c r="B51" i="11"/>
  <c r="B50" i="11"/>
  <c r="B49" i="11"/>
  <c r="B48" i="11"/>
  <c r="B47" i="11"/>
  <c r="B46" i="11"/>
  <c r="B45" i="11"/>
  <c r="B44" i="11"/>
  <c r="B43" i="11"/>
  <c r="B42" i="11"/>
  <c r="B36" i="11"/>
  <c r="B35" i="11"/>
  <c r="B34" i="11"/>
  <c r="B33" i="11"/>
  <c r="B32" i="11"/>
  <c r="B31" i="11"/>
  <c r="B30" i="11"/>
  <c r="B29" i="11"/>
  <c r="B28" i="11"/>
  <c r="B27" i="11"/>
  <c r="B26" i="11"/>
  <c r="B25" i="11"/>
  <c r="B24" i="11"/>
  <c r="B23" i="11"/>
  <c r="B22" i="11"/>
  <c r="B21" i="11"/>
  <c r="B20" i="11"/>
  <c r="B19" i="11"/>
  <c r="B18" i="11"/>
  <c r="B17" i="11"/>
  <c r="B16" i="11"/>
  <c r="B15" i="11"/>
  <c r="B14" i="11"/>
  <c r="B13" i="11"/>
  <c r="B12" i="11"/>
  <c r="B11" i="11"/>
  <c r="B10" i="11"/>
  <c r="B9" i="11"/>
  <c r="B8" i="11"/>
  <c r="B7" i="11"/>
  <c r="B6" i="11"/>
  <c r="B63" i="10"/>
  <c r="B62" i="10"/>
  <c r="B61" i="10"/>
  <c r="B60" i="10"/>
  <c r="B59" i="10"/>
  <c r="B58" i="10"/>
  <c r="B57" i="10"/>
  <c r="B56" i="10"/>
  <c r="B55" i="10"/>
  <c r="B54" i="10"/>
  <c r="B53" i="10"/>
  <c r="B52" i="10"/>
  <c r="B51" i="10"/>
  <c r="B50" i="10"/>
  <c r="B49" i="10"/>
  <c r="B48" i="10"/>
  <c r="B47" i="10"/>
  <c r="B46" i="10"/>
  <c r="B45" i="10"/>
  <c r="B44" i="10"/>
  <c r="B43" i="10"/>
  <c r="B42" i="10"/>
  <c r="B36" i="10"/>
  <c r="B35" i="10"/>
  <c r="B34" i="10"/>
  <c r="B33" i="10"/>
  <c r="B32" i="10"/>
  <c r="B31" i="10"/>
  <c r="B30" i="10"/>
  <c r="B29" i="10"/>
  <c r="B28" i="10"/>
  <c r="B27" i="10"/>
  <c r="B26" i="10"/>
  <c r="B25" i="10"/>
  <c r="B24" i="10"/>
  <c r="B23" i="10"/>
  <c r="B22" i="10"/>
  <c r="B21" i="10"/>
  <c r="B20" i="10"/>
  <c r="B19" i="10"/>
  <c r="B18" i="10"/>
  <c r="B17" i="10"/>
  <c r="B16" i="10"/>
  <c r="B15" i="10"/>
  <c r="B14" i="10"/>
  <c r="B13" i="10"/>
  <c r="B12" i="10"/>
  <c r="B11" i="10"/>
  <c r="B10" i="10"/>
  <c r="B9" i="10"/>
  <c r="B8" i="10"/>
  <c r="B7" i="10"/>
  <c r="B6" i="10"/>
  <c r="B63" i="9"/>
  <c r="B62" i="9"/>
  <c r="B61" i="9"/>
  <c r="B60" i="9"/>
  <c r="B59" i="9"/>
  <c r="B58" i="9"/>
  <c r="B57" i="9"/>
  <c r="B56" i="9"/>
  <c r="B55" i="9"/>
  <c r="B54" i="9"/>
  <c r="B53" i="9"/>
  <c r="B52" i="9"/>
  <c r="B51" i="9"/>
  <c r="B50" i="9"/>
  <c r="B49" i="9"/>
  <c r="B48" i="9"/>
  <c r="B47" i="9"/>
  <c r="B46" i="9"/>
  <c r="B45" i="9"/>
  <c r="B44" i="9"/>
  <c r="B43" i="9"/>
  <c r="B42" i="9"/>
  <c r="B36" i="9"/>
  <c r="B35" i="9"/>
  <c r="B34" i="9"/>
  <c r="B33" i="9"/>
  <c r="B32" i="9"/>
  <c r="B31" i="9"/>
  <c r="B30" i="9"/>
  <c r="B29" i="9"/>
  <c r="B28" i="9"/>
  <c r="B27" i="9"/>
  <c r="B26" i="9"/>
  <c r="B25" i="9"/>
  <c r="B24" i="9"/>
  <c r="B23" i="9"/>
  <c r="B22" i="9"/>
  <c r="B21" i="9"/>
  <c r="B20" i="9"/>
  <c r="B19" i="9"/>
  <c r="B18" i="9"/>
  <c r="B17" i="9"/>
  <c r="B16" i="9"/>
  <c r="B15" i="9"/>
  <c r="B14" i="9"/>
  <c r="B13" i="9"/>
  <c r="B12" i="9"/>
  <c r="B11" i="9"/>
  <c r="B10" i="9"/>
  <c r="B9" i="9"/>
  <c r="B8" i="9"/>
  <c r="B7" i="9"/>
  <c r="B6" i="9"/>
  <c r="B63" i="8"/>
  <c r="B62" i="8"/>
  <c r="B61" i="8"/>
  <c r="B60" i="8"/>
  <c r="B59" i="8"/>
  <c r="B58" i="8"/>
  <c r="B57" i="8"/>
  <c r="B56" i="8"/>
  <c r="B55" i="8"/>
  <c r="B54" i="8"/>
  <c r="B53" i="8"/>
  <c r="B52" i="8"/>
  <c r="B51" i="8"/>
  <c r="B50" i="8"/>
  <c r="B49" i="8"/>
  <c r="B48" i="8"/>
  <c r="B47" i="8"/>
  <c r="B46" i="8"/>
  <c r="B45" i="8"/>
  <c r="B44" i="8"/>
  <c r="B43" i="8"/>
  <c r="B42" i="8"/>
  <c r="B36" i="8"/>
  <c r="B35" i="8"/>
  <c r="B34" i="8"/>
  <c r="B33" i="8"/>
  <c r="B32" i="8"/>
  <c r="B31" i="8"/>
  <c r="B30" i="8"/>
  <c r="B29" i="8"/>
  <c r="B28" i="8"/>
  <c r="B27" i="8"/>
  <c r="B26" i="8"/>
  <c r="B25" i="8"/>
  <c r="B24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B8" i="8"/>
  <c r="B7" i="8"/>
  <c r="B6" i="8"/>
  <c r="B63" i="7"/>
  <c r="B62" i="7"/>
  <c r="B61" i="7"/>
  <c r="B60" i="7"/>
  <c r="B59" i="7"/>
  <c r="B58" i="7"/>
  <c r="B57" i="7"/>
  <c r="B56" i="7"/>
  <c r="B55" i="7"/>
  <c r="B54" i="7"/>
  <c r="B53" i="7"/>
  <c r="B52" i="7"/>
  <c r="B51" i="7"/>
  <c r="B50" i="7"/>
  <c r="B49" i="7"/>
  <c r="B48" i="7"/>
  <c r="B47" i="7"/>
  <c r="B46" i="7"/>
  <c r="B45" i="7"/>
  <c r="B44" i="7"/>
  <c r="B43" i="7"/>
  <c r="B42" i="7"/>
  <c r="B36" i="7"/>
  <c r="B35" i="7"/>
  <c r="B34" i="7"/>
  <c r="B33" i="7"/>
  <c r="B32" i="7"/>
  <c r="B31" i="7"/>
  <c r="B30" i="7"/>
  <c r="B29" i="7"/>
  <c r="B28" i="7"/>
  <c r="B27" i="7"/>
  <c r="B26" i="7"/>
  <c r="B25" i="7"/>
  <c r="B24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8" i="7"/>
  <c r="B7" i="7"/>
  <c r="B6" i="7"/>
  <c r="B63" i="6"/>
  <c r="B62" i="6"/>
  <c r="B61" i="6"/>
  <c r="B60" i="6"/>
  <c r="B59" i="6"/>
  <c r="B58" i="6"/>
  <c r="B57" i="6"/>
  <c r="B56" i="6"/>
  <c r="B55" i="6"/>
  <c r="B54" i="6"/>
  <c r="B53" i="6"/>
  <c r="B52" i="6"/>
  <c r="B51" i="6"/>
  <c r="B50" i="6"/>
  <c r="B49" i="6"/>
  <c r="B48" i="6"/>
  <c r="B47" i="6"/>
  <c r="B46" i="6"/>
  <c r="B45" i="6"/>
  <c r="B44" i="6"/>
  <c r="B43" i="6"/>
  <c r="B42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B6" i="6"/>
  <c r="B63" i="5"/>
  <c r="B62" i="5"/>
  <c r="B61" i="5"/>
  <c r="B60" i="5"/>
  <c r="B59" i="5"/>
  <c r="B58" i="5"/>
  <c r="B57" i="5"/>
  <c r="B56" i="5"/>
  <c r="B55" i="5"/>
  <c r="B54" i="5"/>
  <c r="B53" i="5"/>
  <c r="B52" i="5"/>
  <c r="B51" i="5"/>
  <c r="B50" i="5"/>
  <c r="B49" i="5"/>
  <c r="B48" i="5"/>
  <c r="B47" i="5"/>
  <c r="B46" i="5"/>
  <c r="B45" i="5"/>
  <c r="B44" i="5"/>
  <c r="B43" i="5"/>
  <c r="B42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63" i="4"/>
  <c r="B62" i="4"/>
  <c r="B61" i="4"/>
  <c r="B60" i="4"/>
  <c r="B59" i="4"/>
  <c r="B58" i="4"/>
  <c r="B57" i="4"/>
  <c r="B56" i="4"/>
  <c r="B55" i="4"/>
  <c r="B54" i="4"/>
  <c r="B53" i="4"/>
  <c r="B52" i="4"/>
  <c r="B51" i="4"/>
  <c r="B50" i="4"/>
  <c r="B49" i="4"/>
  <c r="B48" i="4"/>
  <c r="B47" i="4"/>
  <c r="B46" i="4"/>
  <c r="B45" i="4"/>
  <c r="B44" i="4"/>
  <c r="B43" i="4"/>
  <c r="B42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42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6" i="1"/>
  <c r="R6" i="17"/>
  <c r="S6" i="17"/>
  <c r="V6" i="17" s="1"/>
  <c r="T6" i="17"/>
  <c r="U6" i="17"/>
  <c r="R7" i="17"/>
  <c r="S7" i="17"/>
  <c r="V7" i="17" s="1"/>
  <c r="T7" i="17"/>
  <c r="U7" i="17"/>
  <c r="R8" i="17"/>
  <c r="S8" i="17"/>
  <c r="V8" i="17" s="1"/>
  <c r="T8" i="17"/>
  <c r="U8" i="17"/>
  <c r="R9" i="17"/>
  <c r="S9" i="17"/>
  <c r="V9" i="17" s="1"/>
  <c r="T9" i="17"/>
  <c r="U9" i="17"/>
  <c r="R10" i="17"/>
  <c r="S10" i="17"/>
  <c r="V10" i="17" s="1"/>
  <c r="T10" i="17"/>
  <c r="U10" i="17"/>
  <c r="R11" i="17"/>
  <c r="S11" i="17"/>
  <c r="V11" i="17" s="1"/>
  <c r="T11" i="17"/>
  <c r="U11" i="17"/>
  <c r="R12" i="17"/>
  <c r="S12" i="17"/>
  <c r="V12" i="17" s="1"/>
  <c r="T12" i="17"/>
  <c r="U12" i="17"/>
  <c r="R13" i="17"/>
  <c r="S13" i="17"/>
  <c r="V13" i="17" s="1"/>
  <c r="T13" i="17"/>
  <c r="U13" i="17"/>
  <c r="R14" i="17"/>
  <c r="S14" i="17"/>
  <c r="V14" i="17" s="1"/>
  <c r="T14" i="17"/>
  <c r="U14" i="17"/>
  <c r="R15" i="17"/>
  <c r="S15" i="17"/>
  <c r="V15" i="17" s="1"/>
  <c r="T15" i="17"/>
  <c r="U15" i="17"/>
  <c r="R16" i="17"/>
  <c r="S16" i="17"/>
  <c r="V16" i="17" s="1"/>
  <c r="T16" i="17"/>
  <c r="U16" i="17"/>
  <c r="R17" i="17"/>
  <c r="S17" i="17"/>
  <c r="V17" i="17" s="1"/>
  <c r="T17" i="17"/>
  <c r="U17" i="17"/>
  <c r="R18" i="17"/>
  <c r="S18" i="17"/>
  <c r="V18" i="17" s="1"/>
  <c r="T18" i="17"/>
  <c r="U18" i="17"/>
  <c r="R19" i="17"/>
  <c r="S19" i="17"/>
  <c r="V19" i="17" s="1"/>
  <c r="T19" i="17"/>
  <c r="U19" i="17"/>
  <c r="R20" i="17"/>
  <c r="S20" i="17"/>
  <c r="V20" i="17" s="1"/>
  <c r="T20" i="17"/>
  <c r="U20" i="17"/>
  <c r="R21" i="17"/>
  <c r="S21" i="17"/>
  <c r="V21" i="17" s="1"/>
  <c r="T21" i="17"/>
  <c r="U21" i="17"/>
  <c r="R22" i="17"/>
  <c r="S22" i="17"/>
  <c r="V22" i="17" s="1"/>
  <c r="T22" i="17"/>
  <c r="U22" i="17"/>
  <c r="R23" i="17"/>
  <c r="S23" i="17"/>
  <c r="V23" i="17" s="1"/>
  <c r="T23" i="17"/>
  <c r="U23" i="17"/>
  <c r="R24" i="17"/>
  <c r="S24" i="17"/>
  <c r="V24" i="17" s="1"/>
  <c r="T24" i="17"/>
  <c r="U24" i="17"/>
  <c r="R25" i="17"/>
  <c r="S25" i="17"/>
  <c r="V25" i="17" s="1"/>
  <c r="T25" i="17"/>
  <c r="U25" i="17"/>
  <c r="R26" i="17"/>
  <c r="S26" i="17"/>
  <c r="V26" i="17" s="1"/>
  <c r="T26" i="17"/>
  <c r="U26" i="17"/>
  <c r="R27" i="17"/>
  <c r="S27" i="17"/>
  <c r="V27" i="17" s="1"/>
  <c r="T27" i="17"/>
  <c r="U27" i="17"/>
  <c r="R28" i="17"/>
  <c r="S28" i="17"/>
  <c r="V28" i="17" s="1"/>
  <c r="T28" i="17"/>
  <c r="U28" i="17"/>
  <c r="R29" i="17"/>
  <c r="S29" i="17"/>
  <c r="V29" i="17" s="1"/>
  <c r="T29" i="17"/>
  <c r="U29" i="17"/>
  <c r="R30" i="17"/>
  <c r="S30" i="17"/>
  <c r="V30" i="17" s="1"/>
  <c r="T30" i="17"/>
  <c r="U30" i="17"/>
  <c r="R31" i="17"/>
  <c r="S31" i="17"/>
  <c r="V31" i="17" s="1"/>
  <c r="T31" i="17"/>
  <c r="U31" i="17"/>
  <c r="R32" i="17"/>
  <c r="S32" i="17"/>
  <c r="V32" i="17" s="1"/>
  <c r="T32" i="17"/>
  <c r="U32" i="17"/>
  <c r="R33" i="17"/>
  <c r="S33" i="17"/>
  <c r="V33" i="17" s="1"/>
  <c r="T33" i="17"/>
  <c r="U33" i="17"/>
  <c r="R34" i="17"/>
  <c r="S34" i="17"/>
  <c r="V34" i="17" s="1"/>
  <c r="T34" i="17"/>
  <c r="U34" i="17"/>
  <c r="R35" i="17"/>
  <c r="S35" i="17"/>
  <c r="V35" i="17" s="1"/>
  <c r="T35" i="17"/>
  <c r="U35" i="17"/>
  <c r="R36" i="17"/>
  <c r="S36" i="17"/>
  <c r="V36" i="17" s="1"/>
  <c r="T36" i="17"/>
  <c r="U36" i="17"/>
  <c r="R37" i="17"/>
  <c r="S37" i="17"/>
  <c r="V37" i="17" s="1"/>
  <c r="T37" i="17"/>
  <c r="U37" i="17"/>
  <c r="D38" i="17"/>
  <c r="E38" i="17"/>
  <c r="F38" i="17"/>
  <c r="G38" i="17"/>
  <c r="H38" i="17"/>
  <c r="I38" i="17"/>
  <c r="J38" i="17"/>
  <c r="K38" i="17"/>
  <c r="L38" i="17"/>
  <c r="M38" i="17"/>
  <c r="N38" i="17"/>
  <c r="O38" i="17"/>
  <c r="P38" i="17"/>
  <c r="Q38" i="17"/>
  <c r="R42" i="17"/>
  <c r="S42" i="17"/>
  <c r="T42" i="17"/>
  <c r="U42" i="17"/>
  <c r="V42" i="17"/>
  <c r="R43" i="17"/>
  <c r="S43" i="17"/>
  <c r="T43" i="17"/>
  <c r="U43" i="17"/>
  <c r="V43" i="17"/>
  <c r="R44" i="17"/>
  <c r="S44" i="17"/>
  <c r="T44" i="17"/>
  <c r="U44" i="17"/>
  <c r="V44" i="17"/>
  <c r="R45" i="17"/>
  <c r="S45" i="17"/>
  <c r="T45" i="17"/>
  <c r="U45" i="17"/>
  <c r="V45" i="17"/>
  <c r="R46" i="17"/>
  <c r="S46" i="17"/>
  <c r="T46" i="17"/>
  <c r="U46" i="17"/>
  <c r="V46" i="17"/>
  <c r="R47" i="17"/>
  <c r="S47" i="17"/>
  <c r="T47" i="17"/>
  <c r="U47" i="17"/>
  <c r="V47" i="17"/>
  <c r="R48" i="17"/>
  <c r="S48" i="17"/>
  <c r="T48" i="17"/>
  <c r="U48" i="17"/>
  <c r="V48" i="17"/>
  <c r="R49" i="17"/>
  <c r="S49" i="17"/>
  <c r="T49" i="17"/>
  <c r="U49" i="17"/>
  <c r="V49" i="17"/>
  <c r="R50" i="17"/>
  <c r="S50" i="17"/>
  <c r="T50" i="17"/>
  <c r="U50" i="17"/>
  <c r="V50" i="17"/>
  <c r="R51" i="17"/>
  <c r="S51" i="17"/>
  <c r="T51" i="17"/>
  <c r="U51" i="17"/>
  <c r="V51" i="17"/>
  <c r="R52" i="17"/>
  <c r="S52" i="17"/>
  <c r="T52" i="17"/>
  <c r="U52" i="17"/>
  <c r="V52" i="17"/>
  <c r="R53" i="17"/>
  <c r="S53" i="17"/>
  <c r="T53" i="17"/>
  <c r="U53" i="17"/>
  <c r="V53" i="17"/>
  <c r="R54" i="17"/>
  <c r="S54" i="17"/>
  <c r="T54" i="17"/>
  <c r="U54" i="17"/>
  <c r="V54" i="17"/>
  <c r="R55" i="17"/>
  <c r="S55" i="17"/>
  <c r="T55" i="17"/>
  <c r="U55" i="17"/>
  <c r="V55" i="17"/>
  <c r="R56" i="17"/>
  <c r="S56" i="17"/>
  <c r="T56" i="17"/>
  <c r="U56" i="17"/>
  <c r="V56" i="17"/>
  <c r="R57" i="17"/>
  <c r="S57" i="17"/>
  <c r="T57" i="17"/>
  <c r="U57" i="17"/>
  <c r="V57" i="17"/>
  <c r="R58" i="17"/>
  <c r="S58" i="17"/>
  <c r="T58" i="17"/>
  <c r="U58" i="17"/>
  <c r="V58" i="17"/>
  <c r="R59" i="17"/>
  <c r="S59" i="17"/>
  <c r="T59" i="17"/>
  <c r="U59" i="17"/>
  <c r="V59" i="17"/>
  <c r="R60" i="17"/>
  <c r="S60" i="17"/>
  <c r="T60" i="17"/>
  <c r="U60" i="17"/>
  <c r="V60" i="17"/>
  <c r="R61" i="17"/>
  <c r="S61" i="17"/>
  <c r="T61" i="17"/>
  <c r="U61" i="17"/>
  <c r="V61" i="17"/>
  <c r="R62" i="17"/>
  <c r="S62" i="17"/>
  <c r="T62" i="17"/>
  <c r="U62" i="17"/>
  <c r="V62" i="17"/>
  <c r="R63" i="17"/>
  <c r="S63" i="17"/>
  <c r="T63" i="17"/>
  <c r="U63" i="17"/>
  <c r="V63" i="17"/>
  <c r="R64" i="17"/>
  <c r="S64" i="17"/>
  <c r="T64" i="17"/>
  <c r="U64" i="17"/>
  <c r="V64" i="17"/>
  <c r="C65" i="17"/>
  <c r="D65" i="17"/>
  <c r="E65" i="17"/>
  <c r="F65" i="17"/>
  <c r="G65" i="17"/>
  <c r="H65" i="17"/>
  <c r="I65" i="17"/>
  <c r="J65" i="17"/>
  <c r="K65" i="17"/>
  <c r="L65" i="17"/>
  <c r="M65" i="17"/>
  <c r="N65" i="17"/>
  <c r="O65" i="17"/>
  <c r="P65" i="17"/>
  <c r="R6" i="16"/>
  <c r="S6" i="16"/>
  <c r="V6" i="16" s="1"/>
  <c r="T6" i="16"/>
  <c r="U6" i="16"/>
  <c r="R7" i="16"/>
  <c r="S7" i="16"/>
  <c r="V7" i="16" s="1"/>
  <c r="T7" i="16"/>
  <c r="U7" i="16"/>
  <c r="R8" i="16"/>
  <c r="S8" i="16"/>
  <c r="V8" i="16" s="1"/>
  <c r="T8" i="16"/>
  <c r="U8" i="16"/>
  <c r="R9" i="16"/>
  <c r="S9" i="16"/>
  <c r="V9" i="16" s="1"/>
  <c r="T9" i="16"/>
  <c r="U9" i="16"/>
  <c r="R10" i="16"/>
  <c r="S10" i="16"/>
  <c r="V10" i="16" s="1"/>
  <c r="T10" i="16"/>
  <c r="U10" i="16"/>
  <c r="R11" i="16"/>
  <c r="S11" i="16"/>
  <c r="V11" i="16" s="1"/>
  <c r="T11" i="16"/>
  <c r="U11" i="16"/>
  <c r="R12" i="16"/>
  <c r="S12" i="16"/>
  <c r="V12" i="16" s="1"/>
  <c r="T12" i="16"/>
  <c r="U12" i="16"/>
  <c r="R13" i="16"/>
  <c r="S13" i="16"/>
  <c r="V13" i="16" s="1"/>
  <c r="T13" i="16"/>
  <c r="U13" i="16"/>
  <c r="R14" i="16"/>
  <c r="S14" i="16"/>
  <c r="V14" i="16" s="1"/>
  <c r="T14" i="16"/>
  <c r="U14" i="16"/>
  <c r="R15" i="16"/>
  <c r="S15" i="16"/>
  <c r="V15" i="16" s="1"/>
  <c r="T15" i="16"/>
  <c r="U15" i="16"/>
  <c r="R16" i="16"/>
  <c r="S16" i="16"/>
  <c r="V16" i="16" s="1"/>
  <c r="T16" i="16"/>
  <c r="U16" i="16"/>
  <c r="R17" i="16"/>
  <c r="S17" i="16"/>
  <c r="V17" i="16" s="1"/>
  <c r="T17" i="16"/>
  <c r="U17" i="16"/>
  <c r="R18" i="16"/>
  <c r="S18" i="16"/>
  <c r="V18" i="16" s="1"/>
  <c r="T18" i="16"/>
  <c r="U18" i="16"/>
  <c r="R19" i="16"/>
  <c r="S19" i="16"/>
  <c r="V19" i="16" s="1"/>
  <c r="T19" i="16"/>
  <c r="U19" i="16"/>
  <c r="R20" i="16"/>
  <c r="S20" i="16"/>
  <c r="V20" i="16" s="1"/>
  <c r="T20" i="16"/>
  <c r="U20" i="16"/>
  <c r="R21" i="16"/>
  <c r="S21" i="16"/>
  <c r="V21" i="16" s="1"/>
  <c r="T21" i="16"/>
  <c r="U21" i="16"/>
  <c r="R22" i="16"/>
  <c r="S22" i="16"/>
  <c r="V22" i="16" s="1"/>
  <c r="T22" i="16"/>
  <c r="U22" i="16"/>
  <c r="R23" i="16"/>
  <c r="S23" i="16"/>
  <c r="V23" i="16" s="1"/>
  <c r="T23" i="16"/>
  <c r="U23" i="16"/>
  <c r="R24" i="16"/>
  <c r="S24" i="16"/>
  <c r="V24" i="16" s="1"/>
  <c r="T24" i="16"/>
  <c r="U24" i="16"/>
  <c r="R25" i="16"/>
  <c r="S25" i="16"/>
  <c r="V25" i="16" s="1"/>
  <c r="T25" i="16"/>
  <c r="U25" i="16"/>
  <c r="R26" i="16"/>
  <c r="S26" i="16"/>
  <c r="V26" i="16" s="1"/>
  <c r="T26" i="16"/>
  <c r="U26" i="16"/>
  <c r="R27" i="16"/>
  <c r="S27" i="16"/>
  <c r="V27" i="16" s="1"/>
  <c r="T27" i="16"/>
  <c r="U27" i="16"/>
  <c r="R28" i="16"/>
  <c r="S28" i="16"/>
  <c r="V28" i="16" s="1"/>
  <c r="T28" i="16"/>
  <c r="U28" i="16"/>
  <c r="R29" i="16"/>
  <c r="S29" i="16"/>
  <c r="V29" i="16" s="1"/>
  <c r="T29" i="16"/>
  <c r="U29" i="16"/>
  <c r="R30" i="16"/>
  <c r="S30" i="16"/>
  <c r="V30" i="16" s="1"/>
  <c r="T30" i="16"/>
  <c r="U30" i="16"/>
  <c r="R31" i="16"/>
  <c r="S31" i="16"/>
  <c r="V31" i="16" s="1"/>
  <c r="T31" i="16"/>
  <c r="U31" i="16"/>
  <c r="R32" i="16"/>
  <c r="S32" i="16"/>
  <c r="V32" i="16" s="1"/>
  <c r="T32" i="16"/>
  <c r="U32" i="16"/>
  <c r="R33" i="16"/>
  <c r="S33" i="16"/>
  <c r="V33" i="16" s="1"/>
  <c r="T33" i="16"/>
  <c r="U33" i="16"/>
  <c r="R34" i="16"/>
  <c r="S34" i="16"/>
  <c r="V34" i="16" s="1"/>
  <c r="T34" i="16"/>
  <c r="U34" i="16"/>
  <c r="R35" i="16"/>
  <c r="S35" i="16"/>
  <c r="V35" i="16" s="1"/>
  <c r="T35" i="16"/>
  <c r="U35" i="16"/>
  <c r="R36" i="16"/>
  <c r="S36" i="16"/>
  <c r="V36" i="16" s="1"/>
  <c r="T36" i="16"/>
  <c r="U36" i="16"/>
  <c r="R37" i="16"/>
  <c r="S37" i="16"/>
  <c r="V37" i="16" s="1"/>
  <c r="T37" i="16"/>
  <c r="U37" i="16"/>
  <c r="D38" i="16"/>
  <c r="E38" i="16"/>
  <c r="F38" i="16"/>
  <c r="G38" i="16"/>
  <c r="H38" i="16"/>
  <c r="I38" i="16"/>
  <c r="J38" i="16"/>
  <c r="K38" i="16"/>
  <c r="L38" i="16"/>
  <c r="M38" i="16"/>
  <c r="N38" i="16"/>
  <c r="O38" i="16"/>
  <c r="P38" i="16"/>
  <c r="Q38" i="16"/>
  <c r="R42" i="16"/>
  <c r="S42" i="16"/>
  <c r="T42" i="16"/>
  <c r="U42" i="16"/>
  <c r="V42" i="16"/>
  <c r="R43" i="16"/>
  <c r="S43" i="16"/>
  <c r="T43" i="16"/>
  <c r="U43" i="16"/>
  <c r="V43" i="16"/>
  <c r="R44" i="16"/>
  <c r="S44" i="16"/>
  <c r="T44" i="16"/>
  <c r="U44" i="16"/>
  <c r="V44" i="16"/>
  <c r="R45" i="16"/>
  <c r="S45" i="16"/>
  <c r="T45" i="16"/>
  <c r="U45" i="16"/>
  <c r="V45" i="16"/>
  <c r="R46" i="16"/>
  <c r="S46" i="16"/>
  <c r="T46" i="16"/>
  <c r="U46" i="16"/>
  <c r="V46" i="16"/>
  <c r="R47" i="16"/>
  <c r="S47" i="16"/>
  <c r="T47" i="16"/>
  <c r="U47" i="16"/>
  <c r="V47" i="16"/>
  <c r="R48" i="16"/>
  <c r="S48" i="16"/>
  <c r="T48" i="16"/>
  <c r="U48" i="16"/>
  <c r="V48" i="16"/>
  <c r="R49" i="16"/>
  <c r="S49" i="16"/>
  <c r="T49" i="16"/>
  <c r="U49" i="16"/>
  <c r="V49" i="16"/>
  <c r="R50" i="16"/>
  <c r="S50" i="16"/>
  <c r="T50" i="16"/>
  <c r="U50" i="16"/>
  <c r="V50" i="16"/>
  <c r="R51" i="16"/>
  <c r="S51" i="16"/>
  <c r="T51" i="16"/>
  <c r="U51" i="16"/>
  <c r="V51" i="16"/>
  <c r="R52" i="16"/>
  <c r="S52" i="16"/>
  <c r="T52" i="16"/>
  <c r="U52" i="16"/>
  <c r="V52" i="16"/>
  <c r="R53" i="16"/>
  <c r="S53" i="16"/>
  <c r="T53" i="16"/>
  <c r="U53" i="16"/>
  <c r="V53" i="16"/>
  <c r="R54" i="16"/>
  <c r="S54" i="16"/>
  <c r="T54" i="16"/>
  <c r="U54" i="16"/>
  <c r="V54" i="16"/>
  <c r="R55" i="16"/>
  <c r="S55" i="16"/>
  <c r="T55" i="16"/>
  <c r="U55" i="16"/>
  <c r="V55" i="16"/>
  <c r="R56" i="16"/>
  <c r="S56" i="16"/>
  <c r="T56" i="16"/>
  <c r="U56" i="16"/>
  <c r="V56" i="16"/>
  <c r="R57" i="16"/>
  <c r="S57" i="16"/>
  <c r="T57" i="16"/>
  <c r="U57" i="16"/>
  <c r="V57" i="16"/>
  <c r="R58" i="16"/>
  <c r="S58" i="16"/>
  <c r="T58" i="16"/>
  <c r="U58" i="16"/>
  <c r="V58" i="16"/>
  <c r="R59" i="16"/>
  <c r="S59" i="16"/>
  <c r="T59" i="16"/>
  <c r="U59" i="16"/>
  <c r="V59" i="16"/>
  <c r="R60" i="16"/>
  <c r="S60" i="16"/>
  <c r="T60" i="16"/>
  <c r="U60" i="16"/>
  <c r="V60" i="16"/>
  <c r="R61" i="16"/>
  <c r="S61" i="16"/>
  <c r="T61" i="16"/>
  <c r="U61" i="16"/>
  <c r="V61" i="16"/>
  <c r="R62" i="16"/>
  <c r="S62" i="16"/>
  <c r="T62" i="16"/>
  <c r="U62" i="16"/>
  <c r="V62" i="16"/>
  <c r="R63" i="16"/>
  <c r="S63" i="16"/>
  <c r="T63" i="16"/>
  <c r="U63" i="16"/>
  <c r="V63" i="16"/>
  <c r="R64" i="16"/>
  <c r="S64" i="16"/>
  <c r="T64" i="16"/>
  <c r="U64" i="16"/>
  <c r="V64" i="16"/>
  <c r="C65" i="16"/>
  <c r="D65" i="16"/>
  <c r="E65" i="16"/>
  <c r="F65" i="16"/>
  <c r="G65" i="16"/>
  <c r="H65" i="16"/>
  <c r="I65" i="16"/>
  <c r="J65" i="16"/>
  <c r="K65" i="16"/>
  <c r="L65" i="16"/>
  <c r="M65" i="16"/>
  <c r="N65" i="16"/>
  <c r="O65" i="16"/>
  <c r="P65" i="16"/>
  <c r="R6" i="15"/>
  <c r="S6" i="15"/>
  <c r="V6" i="15" s="1"/>
  <c r="T6" i="15"/>
  <c r="U6" i="15"/>
  <c r="R7" i="15"/>
  <c r="S7" i="15"/>
  <c r="V7" i="15" s="1"/>
  <c r="T7" i="15"/>
  <c r="U7" i="15"/>
  <c r="R8" i="15"/>
  <c r="S8" i="15"/>
  <c r="V8" i="15" s="1"/>
  <c r="T8" i="15"/>
  <c r="U8" i="15"/>
  <c r="R9" i="15"/>
  <c r="S9" i="15"/>
  <c r="V9" i="15" s="1"/>
  <c r="T9" i="15"/>
  <c r="U9" i="15"/>
  <c r="R10" i="15"/>
  <c r="S10" i="15"/>
  <c r="V10" i="15" s="1"/>
  <c r="T10" i="15"/>
  <c r="U10" i="15"/>
  <c r="R11" i="15"/>
  <c r="S11" i="15"/>
  <c r="V11" i="15" s="1"/>
  <c r="T11" i="15"/>
  <c r="U11" i="15"/>
  <c r="R12" i="15"/>
  <c r="S12" i="15"/>
  <c r="V12" i="15" s="1"/>
  <c r="T12" i="15"/>
  <c r="U12" i="15"/>
  <c r="R13" i="15"/>
  <c r="S13" i="15"/>
  <c r="V13" i="15" s="1"/>
  <c r="T13" i="15"/>
  <c r="U13" i="15"/>
  <c r="R14" i="15"/>
  <c r="S14" i="15"/>
  <c r="V14" i="15" s="1"/>
  <c r="T14" i="15"/>
  <c r="U14" i="15"/>
  <c r="R15" i="15"/>
  <c r="S15" i="15"/>
  <c r="V15" i="15" s="1"/>
  <c r="T15" i="15"/>
  <c r="U15" i="15"/>
  <c r="R16" i="15"/>
  <c r="S16" i="15"/>
  <c r="V16" i="15" s="1"/>
  <c r="T16" i="15"/>
  <c r="U16" i="15"/>
  <c r="R17" i="15"/>
  <c r="S17" i="15"/>
  <c r="V17" i="15" s="1"/>
  <c r="T17" i="15"/>
  <c r="U17" i="15"/>
  <c r="R18" i="15"/>
  <c r="S18" i="15"/>
  <c r="V18" i="15" s="1"/>
  <c r="T18" i="15"/>
  <c r="U18" i="15"/>
  <c r="R19" i="15"/>
  <c r="S19" i="15"/>
  <c r="V19" i="15" s="1"/>
  <c r="T19" i="15"/>
  <c r="U19" i="15"/>
  <c r="R20" i="15"/>
  <c r="S20" i="15"/>
  <c r="V20" i="15" s="1"/>
  <c r="T20" i="15"/>
  <c r="U20" i="15"/>
  <c r="R21" i="15"/>
  <c r="S21" i="15"/>
  <c r="V21" i="15" s="1"/>
  <c r="T21" i="15"/>
  <c r="U21" i="15"/>
  <c r="R22" i="15"/>
  <c r="S22" i="15"/>
  <c r="V22" i="15" s="1"/>
  <c r="T22" i="15"/>
  <c r="U22" i="15"/>
  <c r="R23" i="15"/>
  <c r="S23" i="15"/>
  <c r="V23" i="15" s="1"/>
  <c r="T23" i="15"/>
  <c r="U23" i="15"/>
  <c r="R24" i="15"/>
  <c r="S24" i="15"/>
  <c r="V24" i="15" s="1"/>
  <c r="T24" i="15"/>
  <c r="U24" i="15"/>
  <c r="R25" i="15"/>
  <c r="S25" i="15"/>
  <c r="V25" i="15" s="1"/>
  <c r="T25" i="15"/>
  <c r="U25" i="15"/>
  <c r="R26" i="15"/>
  <c r="S26" i="15"/>
  <c r="V26" i="15" s="1"/>
  <c r="T26" i="15"/>
  <c r="U26" i="15"/>
  <c r="R27" i="15"/>
  <c r="S27" i="15"/>
  <c r="V27" i="15" s="1"/>
  <c r="T27" i="15"/>
  <c r="U27" i="15"/>
  <c r="R28" i="15"/>
  <c r="S28" i="15"/>
  <c r="V28" i="15" s="1"/>
  <c r="T28" i="15"/>
  <c r="U28" i="15"/>
  <c r="R29" i="15"/>
  <c r="S29" i="15"/>
  <c r="V29" i="15" s="1"/>
  <c r="T29" i="15"/>
  <c r="U29" i="15"/>
  <c r="R30" i="15"/>
  <c r="S30" i="15"/>
  <c r="V30" i="15" s="1"/>
  <c r="T30" i="15"/>
  <c r="U30" i="15"/>
  <c r="R31" i="15"/>
  <c r="S31" i="15"/>
  <c r="V31" i="15" s="1"/>
  <c r="T31" i="15"/>
  <c r="U31" i="15"/>
  <c r="R32" i="15"/>
  <c r="S32" i="15"/>
  <c r="V32" i="15" s="1"/>
  <c r="T32" i="15"/>
  <c r="U32" i="15"/>
  <c r="R33" i="15"/>
  <c r="S33" i="15"/>
  <c r="V33" i="15" s="1"/>
  <c r="T33" i="15"/>
  <c r="U33" i="15"/>
  <c r="R34" i="15"/>
  <c r="S34" i="15"/>
  <c r="V34" i="15" s="1"/>
  <c r="T34" i="15"/>
  <c r="U34" i="15"/>
  <c r="R35" i="15"/>
  <c r="S35" i="15"/>
  <c r="V35" i="15" s="1"/>
  <c r="T35" i="15"/>
  <c r="U35" i="15"/>
  <c r="R36" i="15"/>
  <c r="S36" i="15"/>
  <c r="V36" i="15" s="1"/>
  <c r="T36" i="15"/>
  <c r="U36" i="15"/>
  <c r="R37" i="15"/>
  <c r="S37" i="15"/>
  <c r="V37" i="15" s="1"/>
  <c r="T37" i="15"/>
  <c r="U37" i="15"/>
  <c r="D38" i="15"/>
  <c r="E38" i="15"/>
  <c r="F38" i="15"/>
  <c r="G38" i="15"/>
  <c r="H38" i="15"/>
  <c r="I38" i="15"/>
  <c r="J38" i="15"/>
  <c r="K38" i="15"/>
  <c r="L38" i="15"/>
  <c r="M38" i="15"/>
  <c r="N38" i="15"/>
  <c r="O38" i="15"/>
  <c r="P38" i="15"/>
  <c r="Q38" i="15"/>
  <c r="R42" i="15"/>
  <c r="S42" i="15"/>
  <c r="T42" i="15"/>
  <c r="U42" i="15"/>
  <c r="V42" i="15"/>
  <c r="R43" i="15"/>
  <c r="S43" i="15"/>
  <c r="T43" i="15"/>
  <c r="U43" i="15"/>
  <c r="V43" i="15"/>
  <c r="R44" i="15"/>
  <c r="S44" i="15"/>
  <c r="T44" i="15"/>
  <c r="U44" i="15"/>
  <c r="V44" i="15"/>
  <c r="R45" i="15"/>
  <c r="S45" i="15"/>
  <c r="T45" i="15"/>
  <c r="U45" i="15"/>
  <c r="V45" i="15"/>
  <c r="R46" i="15"/>
  <c r="S46" i="15"/>
  <c r="T46" i="15"/>
  <c r="U46" i="15"/>
  <c r="V46" i="15"/>
  <c r="R47" i="15"/>
  <c r="S47" i="15"/>
  <c r="T47" i="15"/>
  <c r="U47" i="15"/>
  <c r="V47" i="15"/>
  <c r="R48" i="15"/>
  <c r="S48" i="15"/>
  <c r="T48" i="15"/>
  <c r="U48" i="15"/>
  <c r="V48" i="15"/>
  <c r="R49" i="15"/>
  <c r="S49" i="15"/>
  <c r="T49" i="15"/>
  <c r="U49" i="15"/>
  <c r="V49" i="15"/>
  <c r="R50" i="15"/>
  <c r="S50" i="15"/>
  <c r="T50" i="15"/>
  <c r="U50" i="15"/>
  <c r="V50" i="15"/>
  <c r="R51" i="15"/>
  <c r="S51" i="15"/>
  <c r="T51" i="15"/>
  <c r="U51" i="15"/>
  <c r="V51" i="15"/>
  <c r="R52" i="15"/>
  <c r="S52" i="15"/>
  <c r="T52" i="15"/>
  <c r="U52" i="15"/>
  <c r="V52" i="15"/>
  <c r="R53" i="15"/>
  <c r="S53" i="15"/>
  <c r="T53" i="15"/>
  <c r="U53" i="15"/>
  <c r="V53" i="15"/>
  <c r="R54" i="15"/>
  <c r="S54" i="15"/>
  <c r="T54" i="15"/>
  <c r="U54" i="15"/>
  <c r="V54" i="15"/>
  <c r="R55" i="15"/>
  <c r="S55" i="15"/>
  <c r="T55" i="15"/>
  <c r="U55" i="15"/>
  <c r="V55" i="15"/>
  <c r="R56" i="15"/>
  <c r="S56" i="15"/>
  <c r="T56" i="15"/>
  <c r="U56" i="15"/>
  <c r="V56" i="15"/>
  <c r="R57" i="15"/>
  <c r="S57" i="15"/>
  <c r="T57" i="15"/>
  <c r="U57" i="15"/>
  <c r="V57" i="15"/>
  <c r="R58" i="15"/>
  <c r="S58" i="15"/>
  <c r="T58" i="15"/>
  <c r="U58" i="15"/>
  <c r="V58" i="15"/>
  <c r="R59" i="15"/>
  <c r="S59" i="15"/>
  <c r="T59" i="15"/>
  <c r="U59" i="15"/>
  <c r="V59" i="15"/>
  <c r="R60" i="15"/>
  <c r="S60" i="15"/>
  <c r="T60" i="15"/>
  <c r="U60" i="15"/>
  <c r="V60" i="15"/>
  <c r="R61" i="15"/>
  <c r="S61" i="15"/>
  <c r="T61" i="15"/>
  <c r="U61" i="15"/>
  <c r="V61" i="15"/>
  <c r="R62" i="15"/>
  <c r="S62" i="15"/>
  <c r="T62" i="15"/>
  <c r="U62" i="15"/>
  <c r="V62" i="15"/>
  <c r="R63" i="15"/>
  <c r="S63" i="15"/>
  <c r="T63" i="15"/>
  <c r="U63" i="15"/>
  <c r="V63" i="15"/>
  <c r="R64" i="15"/>
  <c r="S64" i="15"/>
  <c r="T64" i="15"/>
  <c r="U64" i="15"/>
  <c r="V64" i="15"/>
  <c r="C65" i="15"/>
  <c r="D65" i="15"/>
  <c r="E65" i="15"/>
  <c r="F65" i="15"/>
  <c r="G65" i="15"/>
  <c r="H65" i="15"/>
  <c r="I65" i="15"/>
  <c r="J65" i="15"/>
  <c r="K65" i="15"/>
  <c r="L65" i="15"/>
  <c r="M65" i="15"/>
  <c r="N65" i="15"/>
  <c r="O65" i="15"/>
  <c r="P65" i="15"/>
  <c r="R6" i="14"/>
  <c r="S6" i="14"/>
  <c r="V6" i="14" s="1"/>
  <c r="T6" i="14"/>
  <c r="U6" i="14"/>
  <c r="R7" i="14"/>
  <c r="S7" i="14"/>
  <c r="V7" i="14" s="1"/>
  <c r="T7" i="14"/>
  <c r="U7" i="14"/>
  <c r="R8" i="14"/>
  <c r="S8" i="14"/>
  <c r="V8" i="14" s="1"/>
  <c r="T8" i="14"/>
  <c r="U8" i="14"/>
  <c r="R9" i="14"/>
  <c r="S9" i="14"/>
  <c r="V9" i="14" s="1"/>
  <c r="T9" i="14"/>
  <c r="U9" i="14"/>
  <c r="R10" i="14"/>
  <c r="S10" i="14"/>
  <c r="V10" i="14" s="1"/>
  <c r="T10" i="14"/>
  <c r="U10" i="14"/>
  <c r="R11" i="14"/>
  <c r="S11" i="14"/>
  <c r="V11" i="14" s="1"/>
  <c r="T11" i="14"/>
  <c r="U11" i="14"/>
  <c r="R12" i="14"/>
  <c r="S12" i="14"/>
  <c r="V12" i="14" s="1"/>
  <c r="T12" i="14"/>
  <c r="U12" i="14"/>
  <c r="R13" i="14"/>
  <c r="S13" i="14"/>
  <c r="V13" i="14" s="1"/>
  <c r="T13" i="14"/>
  <c r="U13" i="14"/>
  <c r="R14" i="14"/>
  <c r="S14" i="14"/>
  <c r="V14" i="14" s="1"/>
  <c r="T14" i="14"/>
  <c r="U14" i="14"/>
  <c r="R15" i="14"/>
  <c r="S15" i="14"/>
  <c r="V15" i="14" s="1"/>
  <c r="T15" i="14"/>
  <c r="U15" i="14"/>
  <c r="R16" i="14"/>
  <c r="S16" i="14"/>
  <c r="V16" i="14" s="1"/>
  <c r="T16" i="14"/>
  <c r="U16" i="14"/>
  <c r="R17" i="14"/>
  <c r="S17" i="14"/>
  <c r="V17" i="14" s="1"/>
  <c r="T17" i="14"/>
  <c r="U17" i="14"/>
  <c r="R18" i="14"/>
  <c r="S18" i="14"/>
  <c r="V18" i="14" s="1"/>
  <c r="T18" i="14"/>
  <c r="U18" i="14"/>
  <c r="R19" i="14"/>
  <c r="S19" i="14"/>
  <c r="V19" i="14" s="1"/>
  <c r="T19" i="14"/>
  <c r="U19" i="14"/>
  <c r="R20" i="14"/>
  <c r="S20" i="14"/>
  <c r="V20" i="14" s="1"/>
  <c r="T20" i="14"/>
  <c r="U20" i="14"/>
  <c r="R21" i="14"/>
  <c r="S21" i="14"/>
  <c r="V21" i="14" s="1"/>
  <c r="T21" i="14"/>
  <c r="U21" i="14"/>
  <c r="R22" i="14"/>
  <c r="S22" i="14"/>
  <c r="V22" i="14" s="1"/>
  <c r="T22" i="14"/>
  <c r="U22" i="14"/>
  <c r="R23" i="14"/>
  <c r="S23" i="14"/>
  <c r="V23" i="14" s="1"/>
  <c r="T23" i="14"/>
  <c r="U23" i="14"/>
  <c r="R24" i="14"/>
  <c r="S24" i="14"/>
  <c r="V24" i="14" s="1"/>
  <c r="T24" i="14"/>
  <c r="U24" i="14"/>
  <c r="R25" i="14"/>
  <c r="S25" i="14"/>
  <c r="V25" i="14" s="1"/>
  <c r="T25" i="14"/>
  <c r="U25" i="14"/>
  <c r="R26" i="14"/>
  <c r="S26" i="14"/>
  <c r="V26" i="14" s="1"/>
  <c r="T26" i="14"/>
  <c r="U26" i="14"/>
  <c r="R27" i="14"/>
  <c r="S27" i="14"/>
  <c r="V27" i="14" s="1"/>
  <c r="T27" i="14"/>
  <c r="U27" i="14"/>
  <c r="R28" i="14"/>
  <c r="S28" i="14"/>
  <c r="V28" i="14" s="1"/>
  <c r="T28" i="14"/>
  <c r="U28" i="14"/>
  <c r="R29" i="14"/>
  <c r="S29" i="14"/>
  <c r="V29" i="14" s="1"/>
  <c r="T29" i="14"/>
  <c r="U29" i="14"/>
  <c r="R30" i="14"/>
  <c r="S30" i="14"/>
  <c r="V30" i="14" s="1"/>
  <c r="T30" i="14"/>
  <c r="U30" i="14"/>
  <c r="R31" i="14"/>
  <c r="S31" i="14"/>
  <c r="V31" i="14" s="1"/>
  <c r="T31" i="14"/>
  <c r="U31" i="14"/>
  <c r="R32" i="14"/>
  <c r="S32" i="14"/>
  <c r="V32" i="14" s="1"/>
  <c r="T32" i="14"/>
  <c r="U32" i="14"/>
  <c r="R33" i="14"/>
  <c r="S33" i="14"/>
  <c r="V33" i="14" s="1"/>
  <c r="T33" i="14"/>
  <c r="U33" i="14"/>
  <c r="R34" i="14"/>
  <c r="S34" i="14"/>
  <c r="V34" i="14" s="1"/>
  <c r="T34" i="14"/>
  <c r="U34" i="14"/>
  <c r="R35" i="14"/>
  <c r="S35" i="14"/>
  <c r="V35" i="14" s="1"/>
  <c r="T35" i="14"/>
  <c r="U35" i="14"/>
  <c r="R36" i="14"/>
  <c r="S36" i="14"/>
  <c r="V36" i="14" s="1"/>
  <c r="T36" i="14"/>
  <c r="U36" i="14"/>
  <c r="R37" i="14"/>
  <c r="S37" i="14"/>
  <c r="V37" i="14" s="1"/>
  <c r="T37" i="14"/>
  <c r="U37" i="14"/>
  <c r="D38" i="14"/>
  <c r="E38" i="14"/>
  <c r="F38" i="14"/>
  <c r="G38" i="14"/>
  <c r="H38" i="14"/>
  <c r="I38" i="14"/>
  <c r="J38" i="14"/>
  <c r="K38" i="14"/>
  <c r="L38" i="14"/>
  <c r="M38" i="14"/>
  <c r="N38" i="14"/>
  <c r="O38" i="14"/>
  <c r="P38" i="14"/>
  <c r="Q38" i="14"/>
  <c r="R42" i="14"/>
  <c r="S42" i="14"/>
  <c r="T42" i="14"/>
  <c r="U42" i="14"/>
  <c r="V42" i="14"/>
  <c r="R43" i="14"/>
  <c r="S43" i="14"/>
  <c r="T43" i="14"/>
  <c r="U43" i="14"/>
  <c r="V43" i="14"/>
  <c r="R44" i="14"/>
  <c r="S44" i="14"/>
  <c r="T44" i="14"/>
  <c r="U44" i="14"/>
  <c r="V44" i="14"/>
  <c r="R45" i="14"/>
  <c r="S45" i="14"/>
  <c r="T45" i="14"/>
  <c r="U45" i="14"/>
  <c r="V45" i="14"/>
  <c r="R46" i="14"/>
  <c r="S46" i="14"/>
  <c r="T46" i="14"/>
  <c r="U46" i="14"/>
  <c r="V46" i="14"/>
  <c r="R47" i="14"/>
  <c r="S47" i="14"/>
  <c r="T47" i="14"/>
  <c r="U47" i="14"/>
  <c r="V47" i="14"/>
  <c r="R48" i="14"/>
  <c r="S48" i="14"/>
  <c r="T48" i="14"/>
  <c r="U48" i="14"/>
  <c r="V48" i="14"/>
  <c r="R49" i="14"/>
  <c r="S49" i="14"/>
  <c r="T49" i="14"/>
  <c r="U49" i="14"/>
  <c r="V49" i="14"/>
  <c r="R50" i="14"/>
  <c r="S50" i="14"/>
  <c r="T50" i="14"/>
  <c r="U50" i="14"/>
  <c r="V50" i="14"/>
  <c r="R51" i="14"/>
  <c r="S51" i="14"/>
  <c r="T51" i="14"/>
  <c r="U51" i="14"/>
  <c r="V51" i="14"/>
  <c r="R52" i="14"/>
  <c r="S52" i="14"/>
  <c r="T52" i="14"/>
  <c r="U52" i="14"/>
  <c r="V52" i="14"/>
  <c r="R53" i="14"/>
  <c r="S53" i="14"/>
  <c r="T53" i="14"/>
  <c r="U53" i="14"/>
  <c r="V53" i="14"/>
  <c r="R54" i="14"/>
  <c r="S54" i="14"/>
  <c r="T54" i="14"/>
  <c r="U54" i="14"/>
  <c r="V54" i="14"/>
  <c r="R55" i="14"/>
  <c r="S55" i="14"/>
  <c r="T55" i="14"/>
  <c r="U55" i="14"/>
  <c r="V55" i="14"/>
  <c r="R56" i="14"/>
  <c r="S56" i="14"/>
  <c r="T56" i="14"/>
  <c r="U56" i="14"/>
  <c r="V56" i="14"/>
  <c r="R57" i="14"/>
  <c r="S57" i="14"/>
  <c r="T57" i="14"/>
  <c r="U57" i="14"/>
  <c r="V57" i="14"/>
  <c r="R58" i="14"/>
  <c r="S58" i="14"/>
  <c r="T58" i="14"/>
  <c r="U58" i="14"/>
  <c r="V58" i="14"/>
  <c r="R59" i="14"/>
  <c r="S59" i="14"/>
  <c r="T59" i="14"/>
  <c r="U59" i="14"/>
  <c r="V59" i="14"/>
  <c r="R60" i="14"/>
  <c r="S60" i="14"/>
  <c r="T60" i="14"/>
  <c r="U60" i="14"/>
  <c r="V60" i="14"/>
  <c r="R61" i="14"/>
  <c r="S61" i="14"/>
  <c r="T61" i="14"/>
  <c r="U61" i="14"/>
  <c r="V61" i="14"/>
  <c r="R62" i="14"/>
  <c r="S62" i="14"/>
  <c r="T62" i="14"/>
  <c r="U62" i="14"/>
  <c r="V62" i="14"/>
  <c r="R63" i="14"/>
  <c r="S63" i="14"/>
  <c r="T63" i="14"/>
  <c r="U63" i="14"/>
  <c r="V63" i="14"/>
  <c r="R64" i="14"/>
  <c r="S64" i="14"/>
  <c r="T64" i="14"/>
  <c r="U64" i="14"/>
  <c r="V64" i="14"/>
  <c r="C65" i="14"/>
  <c r="D65" i="14"/>
  <c r="E65" i="14"/>
  <c r="F65" i="14"/>
  <c r="G65" i="14"/>
  <c r="H65" i="14"/>
  <c r="I65" i="14"/>
  <c r="J65" i="14"/>
  <c r="K65" i="14"/>
  <c r="L65" i="14"/>
  <c r="M65" i="14"/>
  <c r="N65" i="14"/>
  <c r="O65" i="14"/>
  <c r="P65" i="14"/>
  <c r="R6" i="13"/>
  <c r="S6" i="13"/>
  <c r="V6" i="13" s="1"/>
  <c r="T6" i="13"/>
  <c r="U6" i="13"/>
  <c r="R7" i="13"/>
  <c r="S7" i="13"/>
  <c r="V7" i="13" s="1"/>
  <c r="T7" i="13"/>
  <c r="U7" i="13"/>
  <c r="R8" i="13"/>
  <c r="S8" i="13"/>
  <c r="V8" i="13" s="1"/>
  <c r="T8" i="13"/>
  <c r="U8" i="13"/>
  <c r="R9" i="13"/>
  <c r="S9" i="13"/>
  <c r="V9" i="13" s="1"/>
  <c r="T9" i="13"/>
  <c r="U9" i="13"/>
  <c r="R10" i="13"/>
  <c r="S10" i="13"/>
  <c r="V10" i="13" s="1"/>
  <c r="T10" i="13"/>
  <c r="U10" i="13"/>
  <c r="R11" i="13"/>
  <c r="S11" i="13"/>
  <c r="V11" i="13" s="1"/>
  <c r="T11" i="13"/>
  <c r="U11" i="13"/>
  <c r="R12" i="13"/>
  <c r="S12" i="13"/>
  <c r="V12" i="13" s="1"/>
  <c r="T12" i="13"/>
  <c r="U12" i="13"/>
  <c r="R13" i="13"/>
  <c r="S13" i="13"/>
  <c r="V13" i="13" s="1"/>
  <c r="T13" i="13"/>
  <c r="U13" i="13"/>
  <c r="R14" i="13"/>
  <c r="S14" i="13"/>
  <c r="V14" i="13" s="1"/>
  <c r="T14" i="13"/>
  <c r="U14" i="13"/>
  <c r="R15" i="13"/>
  <c r="S15" i="13"/>
  <c r="V15" i="13" s="1"/>
  <c r="T15" i="13"/>
  <c r="U15" i="13"/>
  <c r="R16" i="13"/>
  <c r="S16" i="13"/>
  <c r="V16" i="13" s="1"/>
  <c r="T16" i="13"/>
  <c r="U16" i="13"/>
  <c r="R17" i="13"/>
  <c r="S17" i="13"/>
  <c r="V17" i="13" s="1"/>
  <c r="T17" i="13"/>
  <c r="U17" i="13"/>
  <c r="R18" i="13"/>
  <c r="S18" i="13"/>
  <c r="V18" i="13" s="1"/>
  <c r="T18" i="13"/>
  <c r="U18" i="13"/>
  <c r="R19" i="13"/>
  <c r="S19" i="13"/>
  <c r="V19" i="13" s="1"/>
  <c r="T19" i="13"/>
  <c r="U19" i="13"/>
  <c r="R20" i="13"/>
  <c r="S20" i="13"/>
  <c r="V20" i="13" s="1"/>
  <c r="T20" i="13"/>
  <c r="U20" i="13"/>
  <c r="R21" i="13"/>
  <c r="S21" i="13"/>
  <c r="V21" i="13" s="1"/>
  <c r="T21" i="13"/>
  <c r="U21" i="13"/>
  <c r="R22" i="13"/>
  <c r="S22" i="13"/>
  <c r="V22" i="13" s="1"/>
  <c r="T22" i="13"/>
  <c r="U22" i="13"/>
  <c r="R23" i="13"/>
  <c r="S23" i="13"/>
  <c r="V23" i="13" s="1"/>
  <c r="T23" i="13"/>
  <c r="U23" i="13"/>
  <c r="R24" i="13"/>
  <c r="S24" i="13"/>
  <c r="V24" i="13" s="1"/>
  <c r="T24" i="13"/>
  <c r="U24" i="13"/>
  <c r="R25" i="13"/>
  <c r="S25" i="13"/>
  <c r="V25" i="13" s="1"/>
  <c r="T25" i="13"/>
  <c r="U25" i="13"/>
  <c r="R26" i="13"/>
  <c r="S26" i="13"/>
  <c r="V26" i="13" s="1"/>
  <c r="T26" i="13"/>
  <c r="U26" i="13"/>
  <c r="R27" i="13"/>
  <c r="S27" i="13"/>
  <c r="V27" i="13" s="1"/>
  <c r="T27" i="13"/>
  <c r="U27" i="13"/>
  <c r="R28" i="13"/>
  <c r="S28" i="13"/>
  <c r="V28" i="13" s="1"/>
  <c r="T28" i="13"/>
  <c r="U28" i="13"/>
  <c r="R29" i="13"/>
  <c r="S29" i="13"/>
  <c r="V29" i="13" s="1"/>
  <c r="T29" i="13"/>
  <c r="U29" i="13"/>
  <c r="R30" i="13"/>
  <c r="S30" i="13"/>
  <c r="V30" i="13" s="1"/>
  <c r="T30" i="13"/>
  <c r="U30" i="13"/>
  <c r="R31" i="13"/>
  <c r="S31" i="13"/>
  <c r="V31" i="13" s="1"/>
  <c r="T31" i="13"/>
  <c r="U31" i="13"/>
  <c r="R32" i="13"/>
  <c r="S32" i="13"/>
  <c r="V32" i="13" s="1"/>
  <c r="T32" i="13"/>
  <c r="U32" i="13"/>
  <c r="R33" i="13"/>
  <c r="S33" i="13"/>
  <c r="V33" i="13" s="1"/>
  <c r="T33" i="13"/>
  <c r="U33" i="13"/>
  <c r="R34" i="13"/>
  <c r="S34" i="13"/>
  <c r="V34" i="13" s="1"/>
  <c r="T34" i="13"/>
  <c r="U34" i="13"/>
  <c r="R35" i="13"/>
  <c r="S35" i="13"/>
  <c r="V35" i="13" s="1"/>
  <c r="T35" i="13"/>
  <c r="U35" i="13"/>
  <c r="R36" i="13"/>
  <c r="S36" i="13"/>
  <c r="V36" i="13" s="1"/>
  <c r="T36" i="13"/>
  <c r="U36" i="13"/>
  <c r="R37" i="13"/>
  <c r="S37" i="13"/>
  <c r="V37" i="13" s="1"/>
  <c r="T37" i="13"/>
  <c r="U37" i="13"/>
  <c r="D38" i="13"/>
  <c r="E38" i="13"/>
  <c r="F38" i="13"/>
  <c r="G38" i="13"/>
  <c r="H38" i="13"/>
  <c r="I38" i="13"/>
  <c r="J38" i="13"/>
  <c r="K38" i="13"/>
  <c r="L38" i="13"/>
  <c r="M38" i="13"/>
  <c r="N38" i="13"/>
  <c r="O38" i="13"/>
  <c r="P38" i="13"/>
  <c r="Q38" i="13"/>
  <c r="R42" i="13"/>
  <c r="S42" i="13"/>
  <c r="T42" i="13"/>
  <c r="U42" i="13"/>
  <c r="V42" i="13"/>
  <c r="R43" i="13"/>
  <c r="S43" i="13"/>
  <c r="T43" i="13"/>
  <c r="U43" i="13"/>
  <c r="V43" i="13"/>
  <c r="R44" i="13"/>
  <c r="S44" i="13"/>
  <c r="T44" i="13"/>
  <c r="U44" i="13"/>
  <c r="V44" i="13"/>
  <c r="R45" i="13"/>
  <c r="S45" i="13"/>
  <c r="T45" i="13"/>
  <c r="U45" i="13"/>
  <c r="V45" i="13"/>
  <c r="R46" i="13"/>
  <c r="S46" i="13"/>
  <c r="T46" i="13"/>
  <c r="U46" i="13"/>
  <c r="V46" i="13"/>
  <c r="R47" i="13"/>
  <c r="S47" i="13"/>
  <c r="T47" i="13"/>
  <c r="U47" i="13"/>
  <c r="V47" i="13"/>
  <c r="R48" i="13"/>
  <c r="S48" i="13"/>
  <c r="T48" i="13"/>
  <c r="U48" i="13"/>
  <c r="V48" i="13"/>
  <c r="R49" i="13"/>
  <c r="S49" i="13"/>
  <c r="T49" i="13"/>
  <c r="U49" i="13"/>
  <c r="V49" i="13"/>
  <c r="R50" i="13"/>
  <c r="S50" i="13"/>
  <c r="T50" i="13"/>
  <c r="U50" i="13"/>
  <c r="V50" i="13"/>
  <c r="R51" i="13"/>
  <c r="S51" i="13"/>
  <c r="T51" i="13"/>
  <c r="U51" i="13"/>
  <c r="V51" i="13"/>
  <c r="R52" i="13"/>
  <c r="S52" i="13"/>
  <c r="T52" i="13"/>
  <c r="U52" i="13"/>
  <c r="V52" i="13"/>
  <c r="R53" i="13"/>
  <c r="S53" i="13"/>
  <c r="T53" i="13"/>
  <c r="U53" i="13"/>
  <c r="V53" i="13"/>
  <c r="R54" i="13"/>
  <c r="S54" i="13"/>
  <c r="T54" i="13"/>
  <c r="U54" i="13"/>
  <c r="V54" i="13"/>
  <c r="R55" i="13"/>
  <c r="S55" i="13"/>
  <c r="T55" i="13"/>
  <c r="U55" i="13"/>
  <c r="V55" i="13"/>
  <c r="R56" i="13"/>
  <c r="S56" i="13"/>
  <c r="T56" i="13"/>
  <c r="U56" i="13"/>
  <c r="V56" i="13"/>
  <c r="R57" i="13"/>
  <c r="S57" i="13"/>
  <c r="T57" i="13"/>
  <c r="U57" i="13"/>
  <c r="V57" i="13"/>
  <c r="R58" i="13"/>
  <c r="S58" i="13"/>
  <c r="T58" i="13"/>
  <c r="U58" i="13"/>
  <c r="V58" i="13"/>
  <c r="R59" i="13"/>
  <c r="S59" i="13"/>
  <c r="T59" i="13"/>
  <c r="U59" i="13"/>
  <c r="V59" i="13"/>
  <c r="R60" i="13"/>
  <c r="S60" i="13"/>
  <c r="T60" i="13"/>
  <c r="U60" i="13"/>
  <c r="V60" i="13"/>
  <c r="R61" i="13"/>
  <c r="S61" i="13"/>
  <c r="T61" i="13"/>
  <c r="U61" i="13"/>
  <c r="V61" i="13"/>
  <c r="R62" i="13"/>
  <c r="S62" i="13"/>
  <c r="T62" i="13"/>
  <c r="U62" i="13"/>
  <c r="V62" i="13"/>
  <c r="R63" i="13"/>
  <c r="S63" i="13"/>
  <c r="T63" i="13"/>
  <c r="U63" i="13"/>
  <c r="V63" i="13"/>
  <c r="R64" i="13"/>
  <c r="S64" i="13"/>
  <c r="T64" i="13"/>
  <c r="U64" i="13"/>
  <c r="V64" i="13"/>
  <c r="C65" i="13"/>
  <c r="D65" i="13"/>
  <c r="E65" i="13"/>
  <c r="F65" i="13"/>
  <c r="G65" i="13"/>
  <c r="H65" i="13"/>
  <c r="I65" i="13"/>
  <c r="J65" i="13"/>
  <c r="K65" i="13"/>
  <c r="L65" i="13"/>
  <c r="M65" i="13"/>
  <c r="N65" i="13"/>
  <c r="O65" i="13"/>
  <c r="P65" i="13"/>
  <c r="R6" i="12"/>
  <c r="S6" i="12"/>
  <c r="V6" i="12" s="1"/>
  <c r="T6" i="12"/>
  <c r="U6" i="12"/>
  <c r="R7" i="12"/>
  <c r="S7" i="12"/>
  <c r="V7" i="12" s="1"/>
  <c r="T7" i="12"/>
  <c r="U7" i="12"/>
  <c r="R8" i="12"/>
  <c r="S8" i="12"/>
  <c r="V8" i="12" s="1"/>
  <c r="T8" i="12"/>
  <c r="U8" i="12"/>
  <c r="R9" i="12"/>
  <c r="S9" i="12"/>
  <c r="V9" i="12" s="1"/>
  <c r="T9" i="12"/>
  <c r="U9" i="12"/>
  <c r="R10" i="12"/>
  <c r="S10" i="12"/>
  <c r="V10" i="12" s="1"/>
  <c r="T10" i="12"/>
  <c r="U10" i="12"/>
  <c r="R11" i="12"/>
  <c r="S11" i="12"/>
  <c r="V11" i="12" s="1"/>
  <c r="T11" i="12"/>
  <c r="U11" i="12"/>
  <c r="R12" i="12"/>
  <c r="S12" i="12"/>
  <c r="V12" i="12" s="1"/>
  <c r="T12" i="12"/>
  <c r="U12" i="12"/>
  <c r="R13" i="12"/>
  <c r="S13" i="12"/>
  <c r="V13" i="12" s="1"/>
  <c r="T13" i="12"/>
  <c r="U13" i="12"/>
  <c r="R14" i="12"/>
  <c r="S14" i="12"/>
  <c r="V14" i="12" s="1"/>
  <c r="T14" i="12"/>
  <c r="U14" i="12"/>
  <c r="R15" i="12"/>
  <c r="S15" i="12"/>
  <c r="V15" i="12" s="1"/>
  <c r="T15" i="12"/>
  <c r="U15" i="12"/>
  <c r="R16" i="12"/>
  <c r="S16" i="12"/>
  <c r="V16" i="12" s="1"/>
  <c r="T16" i="12"/>
  <c r="U16" i="12"/>
  <c r="R17" i="12"/>
  <c r="S17" i="12"/>
  <c r="V17" i="12" s="1"/>
  <c r="T17" i="12"/>
  <c r="U17" i="12"/>
  <c r="R18" i="12"/>
  <c r="S18" i="12"/>
  <c r="V18" i="12" s="1"/>
  <c r="T18" i="12"/>
  <c r="U18" i="12"/>
  <c r="R19" i="12"/>
  <c r="S19" i="12"/>
  <c r="V19" i="12" s="1"/>
  <c r="T19" i="12"/>
  <c r="U19" i="12"/>
  <c r="R20" i="12"/>
  <c r="S20" i="12"/>
  <c r="V20" i="12" s="1"/>
  <c r="T20" i="12"/>
  <c r="U20" i="12"/>
  <c r="R21" i="12"/>
  <c r="S21" i="12"/>
  <c r="V21" i="12" s="1"/>
  <c r="T21" i="12"/>
  <c r="U21" i="12"/>
  <c r="R22" i="12"/>
  <c r="S22" i="12"/>
  <c r="V22" i="12" s="1"/>
  <c r="T22" i="12"/>
  <c r="U22" i="12"/>
  <c r="R23" i="12"/>
  <c r="S23" i="12"/>
  <c r="V23" i="12" s="1"/>
  <c r="T23" i="12"/>
  <c r="U23" i="12"/>
  <c r="R24" i="12"/>
  <c r="S24" i="12"/>
  <c r="V24" i="12" s="1"/>
  <c r="T24" i="12"/>
  <c r="U24" i="12"/>
  <c r="R25" i="12"/>
  <c r="S25" i="12"/>
  <c r="V25" i="12" s="1"/>
  <c r="T25" i="12"/>
  <c r="U25" i="12"/>
  <c r="R26" i="12"/>
  <c r="S26" i="12"/>
  <c r="V26" i="12" s="1"/>
  <c r="T26" i="12"/>
  <c r="U26" i="12"/>
  <c r="R27" i="12"/>
  <c r="S27" i="12"/>
  <c r="V27" i="12" s="1"/>
  <c r="T27" i="12"/>
  <c r="U27" i="12"/>
  <c r="R28" i="12"/>
  <c r="S28" i="12"/>
  <c r="V28" i="12" s="1"/>
  <c r="T28" i="12"/>
  <c r="U28" i="12"/>
  <c r="R29" i="12"/>
  <c r="S29" i="12"/>
  <c r="V29" i="12" s="1"/>
  <c r="T29" i="12"/>
  <c r="U29" i="12"/>
  <c r="R30" i="12"/>
  <c r="S30" i="12"/>
  <c r="V30" i="12" s="1"/>
  <c r="T30" i="12"/>
  <c r="U30" i="12"/>
  <c r="R31" i="12"/>
  <c r="S31" i="12"/>
  <c r="V31" i="12" s="1"/>
  <c r="T31" i="12"/>
  <c r="U31" i="12"/>
  <c r="R32" i="12"/>
  <c r="S32" i="12"/>
  <c r="V32" i="12" s="1"/>
  <c r="T32" i="12"/>
  <c r="U32" i="12"/>
  <c r="R33" i="12"/>
  <c r="S33" i="12"/>
  <c r="V33" i="12" s="1"/>
  <c r="T33" i="12"/>
  <c r="U33" i="12"/>
  <c r="R34" i="12"/>
  <c r="S34" i="12"/>
  <c r="V34" i="12" s="1"/>
  <c r="T34" i="12"/>
  <c r="U34" i="12"/>
  <c r="R35" i="12"/>
  <c r="S35" i="12"/>
  <c r="V35" i="12" s="1"/>
  <c r="T35" i="12"/>
  <c r="U35" i="12"/>
  <c r="R36" i="12"/>
  <c r="S36" i="12"/>
  <c r="V36" i="12" s="1"/>
  <c r="T36" i="12"/>
  <c r="U36" i="12"/>
  <c r="R37" i="12"/>
  <c r="S37" i="12"/>
  <c r="V37" i="12" s="1"/>
  <c r="T37" i="12"/>
  <c r="U37" i="12"/>
  <c r="D38" i="12"/>
  <c r="E38" i="12"/>
  <c r="F38" i="12"/>
  <c r="G38" i="12"/>
  <c r="H38" i="12"/>
  <c r="I38" i="12"/>
  <c r="J38" i="12"/>
  <c r="K38" i="12"/>
  <c r="L38" i="12"/>
  <c r="M38" i="12"/>
  <c r="N38" i="12"/>
  <c r="O38" i="12"/>
  <c r="P38" i="12"/>
  <c r="Q38" i="12"/>
  <c r="R42" i="12"/>
  <c r="S42" i="12"/>
  <c r="T42" i="12"/>
  <c r="U42" i="12"/>
  <c r="V42" i="12"/>
  <c r="R43" i="12"/>
  <c r="S43" i="12"/>
  <c r="T43" i="12"/>
  <c r="U43" i="12"/>
  <c r="V43" i="12"/>
  <c r="R44" i="12"/>
  <c r="S44" i="12"/>
  <c r="T44" i="12"/>
  <c r="U44" i="12"/>
  <c r="V44" i="12"/>
  <c r="R45" i="12"/>
  <c r="S45" i="12"/>
  <c r="T45" i="12"/>
  <c r="U45" i="12"/>
  <c r="V45" i="12"/>
  <c r="R46" i="12"/>
  <c r="S46" i="12"/>
  <c r="T46" i="12"/>
  <c r="U46" i="12"/>
  <c r="V46" i="12"/>
  <c r="R47" i="12"/>
  <c r="S47" i="12"/>
  <c r="T47" i="12"/>
  <c r="U47" i="12"/>
  <c r="V47" i="12"/>
  <c r="R48" i="12"/>
  <c r="S48" i="12"/>
  <c r="T48" i="12"/>
  <c r="U48" i="12"/>
  <c r="V48" i="12"/>
  <c r="R49" i="12"/>
  <c r="S49" i="12"/>
  <c r="T49" i="12"/>
  <c r="U49" i="12"/>
  <c r="V49" i="12"/>
  <c r="R50" i="12"/>
  <c r="S50" i="12"/>
  <c r="T50" i="12"/>
  <c r="U50" i="12"/>
  <c r="V50" i="12"/>
  <c r="R51" i="12"/>
  <c r="S51" i="12"/>
  <c r="T51" i="12"/>
  <c r="U51" i="12"/>
  <c r="V51" i="12"/>
  <c r="R52" i="12"/>
  <c r="S52" i="12"/>
  <c r="T52" i="12"/>
  <c r="U52" i="12"/>
  <c r="V52" i="12"/>
  <c r="R53" i="12"/>
  <c r="S53" i="12"/>
  <c r="T53" i="12"/>
  <c r="U53" i="12"/>
  <c r="V53" i="12"/>
  <c r="R54" i="12"/>
  <c r="S54" i="12"/>
  <c r="T54" i="12"/>
  <c r="U54" i="12"/>
  <c r="V54" i="12"/>
  <c r="R55" i="12"/>
  <c r="S55" i="12"/>
  <c r="T55" i="12"/>
  <c r="U55" i="12"/>
  <c r="V55" i="12"/>
  <c r="R56" i="12"/>
  <c r="S56" i="12"/>
  <c r="T56" i="12"/>
  <c r="U56" i="12"/>
  <c r="V56" i="12"/>
  <c r="R57" i="12"/>
  <c r="S57" i="12"/>
  <c r="T57" i="12"/>
  <c r="U57" i="12"/>
  <c r="V57" i="12"/>
  <c r="R58" i="12"/>
  <c r="S58" i="12"/>
  <c r="T58" i="12"/>
  <c r="U58" i="12"/>
  <c r="V58" i="12"/>
  <c r="R59" i="12"/>
  <c r="S59" i="12"/>
  <c r="T59" i="12"/>
  <c r="U59" i="12"/>
  <c r="V59" i="12"/>
  <c r="R60" i="12"/>
  <c r="S60" i="12"/>
  <c r="T60" i="12"/>
  <c r="U60" i="12"/>
  <c r="V60" i="12"/>
  <c r="R61" i="12"/>
  <c r="S61" i="12"/>
  <c r="T61" i="12"/>
  <c r="U61" i="12"/>
  <c r="V61" i="12"/>
  <c r="R62" i="12"/>
  <c r="S62" i="12"/>
  <c r="T62" i="12"/>
  <c r="U62" i="12"/>
  <c r="V62" i="12"/>
  <c r="R63" i="12"/>
  <c r="S63" i="12"/>
  <c r="T63" i="12"/>
  <c r="U63" i="12"/>
  <c r="V63" i="12"/>
  <c r="R64" i="12"/>
  <c r="S64" i="12"/>
  <c r="T64" i="12"/>
  <c r="U64" i="12"/>
  <c r="V64" i="12"/>
  <c r="C65" i="12"/>
  <c r="D65" i="12"/>
  <c r="E65" i="12"/>
  <c r="F65" i="12"/>
  <c r="G65" i="12"/>
  <c r="H65" i="12"/>
  <c r="I65" i="12"/>
  <c r="J65" i="12"/>
  <c r="K65" i="12"/>
  <c r="L65" i="12"/>
  <c r="M65" i="12"/>
  <c r="N65" i="12"/>
  <c r="O65" i="12"/>
  <c r="P65" i="12"/>
  <c r="R6" i="11"/>
  <c r="S6" i="11"/>
  <c r="V6" i="11" s="1"/>
  <c r="T6" i="11"/>
  <c r="U6" i="11"/>
  <c r="R7" i="11"/>
  <c r="S7" i="11"/>
  <c r="V7" i="11" s="1"/>
  <c r="T7" i="11"/>
  <c r="U7" i="11"/>
  <c r="R8" i="11"/>
  <c r="S8" i="11"/>
  <c r="V8" i="11" s="1"/>
  <c r="T8" i="11"/>
  <c r="U8" i="11"/>
  <c r="R9" i="11"/>
  <c r="S9" i="11"/>
  <c r="V9" i="11" s="1"/>
  <c r="T9" i="11"/>
  <c r="U9" i="11"/>
  <c r="R10" i="11"/>
  <c r="S10" i="11"/>
  <c r="V10" i="11" s="1"/>
  <c r="T10" i="11"/>
  <c r="U10" i="11"/>
  <c r="R11" i="11"/>
  <c r="S11" i="11"/>
  <c r="V11" i="11" s="1"/>
  <c r="T11" i="11"/>
  <c r="U11" i="11"/>
  <c r="R12" i="11"/>
  <c r="S12" i="11"/>
  <c r="V12" i="11" s="1"/>
  <c r="T12" i="11"/>
  <c r="U12" i="11"/>
  <c r="R13" i="11"/>
  <c r="S13" i="11"/>
  <c r="V13" i="11" s="1"/>
  <c r="T13" i="11"/>
  <c r="U13" i="11"/>
  <c r="R14" i="11"/>
  <c r="S14" i="11"/>
  <c r="V14" i="11" s="1"/>
  <c r="T14" i="11"/>
  <c r="U14" i="11"/>
  <c r="R15" i="11"/>
  <c r="S15" i="11"/>
  <c r="V15" i="11" s="1"/>
  <c r="T15" i="11"/>
  <c r="U15" i="11"/>
  <c r="R16" i="11"/>
  <c r="S16" i="11"/>
  <c r="V16" i="11" s="1"/>
  <c r="T16" i="11"/>
  <c r="U16" i="11"/>
  <c r="R17" i="11"/>
  <c r="S17" i="11"/>
  <c r="V17" i="11" s="1"/>
  <c r="T17" i="11"/>
  <c r="U17" i="11"/>
  <c r="R18" i="11"/>
  <c r="S18" i="11"/>
  <c r="V18" i="11" s="1"/>
  <c r="T18" i="11"/>
  <c r="U18" i="11"/>
  <c r="R19" i="11"/>
  <c r="S19" i="11"/>
  <c r="V19" i="11" s="1"/>
  <c r="T19" i="11"/>
  <c r="U19" i="11"/>
  <c r="R20" i="11"/>
  <c r="S20" i="11"/>
  <c r="V20" i="11" s="1"/>
  <c r="T20" i="11"/>
  <c r="U20" i="11"/>
  <c r="R21" i="11"/>
  <c r="S21" i="11"/>
  <c r="V21" i="11" s="1"/>
  <c r="T21" i="11"/>
  <c r="U21" i="11"/>
  <c r="R22" i="11"/>
  <c r="S22" i="11"/>
  <c r="V22" i="11" s="1"/>
  <c r="T22" i="11"/>
  <c r="U22" i="11"/>
  <c r="R23" i="11"/>
  <c r="S23" i="11"/>
  <c r="V23" i="11" s="1"/>
  <c r="T23" i="11"/>
  <c r="U23" i="11"/>
  <c r="R24" i="11"/>
  <c r="S24" i="11"/>
  <c r="V24" i="11" s="1"/>
  <c r="T24" i="11"/>
  <c r="U24" i="11"/>
  <c r="R25" i="11"/>
  <c r="S25" i="11"/>
  <c r="V25" i="11" s="1"/>
  <c r="T25" i="11"/>
  <c r="U25" i="11"/>
  <c r="R26" i="11"/>
  <c r="S26" i="11"/>
  <c r="V26" i="11" s="1"/>
  <c r="T26" i="11"/>
  <c r="U26" i="11"/>
  <c r="R27" i="11"/>
  <c r="S27" i="11"/>
  <c r="V27" i="11" s="1"/>
  <c r="T27" i="11"/>
  <c r="U27" i="11"/>
  <c r="R28" i="11"/>
  <c r="S28" i="11"/>
  <c r="V28" i="11" s="1"/>
  <c r="T28" i="11"/>
  <c r="U28" i="11"/>
  <c r="R29" i="11"/>
  <c r="S29" i="11"/>
  <c r="V29" i="11" s="1"/>
  <c r="T29" i="11"/>
  <c r="U29" i="11"/>
  <c r="R30" i="11"/>
  <c r="S30" i="11"/>
  <c r="V30" i="11" s="1"/>
  <c r="T30" i="11"/>
  <c r="U30" i="11"/>
  <c r="R31" i="11"/>
  <c r="S31" i="11"/>
  <c r="V31" i="11" s="1"/>
  <c r="T31" i="11"/>
  <c r="U31" i="11"/>
  <c r="R32" i="11"/>
  <c r="S32" i="11"/>
  <c r="V32" i="11" s="1"/>
  <c r="T32" i="11"/>
  <c r="U32" i="11"/>
  <c r="R33" i="11"/>
  <c r="S33" i="11"/>
  <c r="V33" i="11" s="1"/>
  <c r="T33" i="11"/>
  <c r="U33" i="11"/>
  <c r="R34" i="11"/>
  <c r="S34" i="11"/>
  <c r="V34" i="11" s="1"/>
  <c r="T34" i="11"/>
  <c r="U34" i="11"/>
  <c r="R35" i="11"/>
  <c r="S35" i="11"/>
  <c r="V35" i="11" s="1"/>
  <c r="T35" i="11"/>
  <c r="U35" i="11"/>
  <c r="R36" i="11"/>
  <c r="S36" i="11"/>
  <c r="V36" i="11" s="1"/>
  <c r="T36" i="11"/>
  <c r="U36" i="11"/>
  <c r="R37" i="11"/>
  <c r="S37" i="11"/>
  <c r="V37" i="11" s="1"/>
  <c r="T37" i="11"/>
  <c r="U37" i="11"/>
  <c r="D38" i="11"/>
  <c r="E38" i="11"/>
  <c r="F38" i="11"/>
  <c r="G38" i="11"/>
  <c r="H38" i="11"/>
  <c r="I38" i="11"/>
  <c r="J38" i="11"/>
  <c r="K38" i="11"/>
  <c r="L38" i="11"/>
  <c r="M38" i="11"/>
  <c r="N38" i="11"/>
  <c r="O38" i="11"/>
  <c r="P38" i="11"/>
  <c r="Q38" i="11"/>
  <c r="R42" i="11"/>
  <c r="S42" i="11"/>
  <c r="T42" i="11"/>
  <c r="U42" i="11"/>
  <c r="V42" i="11"/>
  <c r="R43" i="11"/>
  <c r="S43" i="11"/>
  <c r="T43" i="11"/>
  <c r="U43" i="11"/>
  <c r="V43" i="11"/>
  <c r="R44" i="11"/>
  <c r="S44" i="11"/>
  <c r="T44" i="11"/>
  <c r="U44" i="11"/>
  <c r="V44" i="11"/>
  <c r="R45" i="11"/>
  <c r="S45" i="11"/>
  <c r="T45" i="11"/>
  <c r="U45" i="11"/>
  <c r="V45" i="11"/>
  <c r="R46" i="11"/>
  <c r="S46" i="11"/>
  <c r="T46" i="11"/>
  <c r="U46" i="11"/>
  <c r="V46" i="11"/>
  <c r="R47" i="11"/>
  <c r="S47" i="11"/>
  <c r="T47" i="11"/>
  <c r="U47" i="11"/>
  <c r="V47" i="11"/>
  <c r="R48" i="11"/>
  <c r="S48" i="11"/>
  <c r="T48" i="11"/>
  <c r="U48" i="11"/>
  <c r="V48" i="11"/>
  <c r="R49" i="11"/>
  <c r="S49" i="11"/>
  <c r="T49" i="11"/>
  <c r="U49" i="11"/>
  <c r="V49" i="11"/>
  <c r="R50" i="11"/>
  <c r="S50" i="11"/>
  <c r="T50" i="11"/>
  <c r="U50" i="11"/>
  <c r="V50" i="11"/>
  <c r="R51" i="11"/>
  <c r="S51" i="11"/>
  <c r="T51" i="11"/>
  <c r="U51" i="11"/>
  <c r="V51" i="11"/>
  <c r="R52" i="11"/>
  <c r="S52" i="11"/>
  <c r="T52" i="11"/>
  <c r="U52" i="11"/>
  <c r="V52" i="11"/>
  <c r="R53" i="11"/>
  <c r="S53" i="11"/>
  <c r="T53" i="11"/>
  <c r="U53" i="11"/>
  <c r="V53" i="11"/>
  <c r="R54" i="11"/>
  <c r="S54" i="11"/>
  <c r="T54" i="11"/>
  <c r="U54" i="11"/>
  <c r="V54" i="11"/>
  <c r="R55" i="11"/>
  <c r="S55" i="11"/>
  <c r="T55" i="11"/>
  <c r="U55" i="11"/>
  <c r="V55" i="11"/>
  <c r="R56" i="11"/>
  <c r="S56" i="11"/>
  <c r="T56" i="11"/>
  <c r="U56" i="11"/>
  <c r="V56" i="11"/>
  <c r="R57" i="11"/>
  <c r="S57" i="11"/>
  <c r="T57" i="11"/>
  <c r="U57" i="11"/>
  <c r="V57" i="11"/>
  <c r="R58" i="11"/>
  <c r="S58" i="11"/>
  <c r="T58" i="11"/>
  <c r="U58" i="11"/>
  <c r="V58" i="11"/>
  <c r="R59" i="11"/>
  <c r="S59" i="11"/>
  <c r="T59" i="11"/>
  <c r="U59" i="11"/>
  <c r="V59" i="11"/>
  <c r="R60" i="11"/>
  <c r="S60" i="11"/>
  <c r="T60" i="11"/>
  <c r="U60" i="11"/>
  <c r="V60" i="11"/>
  <c r="R61" i="11"/>
  <c r="S61" i="11"/>
  <c r="T61" i="11"/>
  <c r="U61" i="11"/>
  <c r="V61" i="11"/>
  <c r="R62" i="11"/>
  <c r="S62" i="11"/>
  <c r="T62" i="11"/>
  <c r="U62" i="11"/>
  <c r="V62" i="11"/>
  <c r="R63" i="11"/>
  <c r="S63" i="11"/>
  <c r="T63" i="11"/>
  <c r="U63" i="11"/>
  <c r="V63" i="11"/>
  <c r="R64" i="11"/>
  <c r="S64" i="11"/>
  <c r="T64" i="11"/>
  <c r="U64" i="11"/>
  <c r="V64" i="11"/>
  <c r="C65" i="11"/>
  <c r="D65" i="11"/>
  <c r="E65" i="11"/>
  <c r="F65" i="11"/>
  <c r="G65" i="11"/>
  <c r="H65" i="11"/>
  <c r="I65" i="11"/>
  <c r="J65" i="11"/>
  <c r="K65" i="11"/>
  <c r="L65" i="11"/>
  <c r="M65" i="11"/>
  <c r="N65" i="11"/>
  <c r="O65" i="11"/>
  <c r="P65" i="11"/>
  <c r="R6" i="10"/>
  <c r="S6" i="10"/>
  <c r="V6" i="10" s="1"/>
  <c r="T6" i="10"/>
  <c r="U6" i="10"/>
  <c r="R7" i="10"/>
  <c r="S7" i="10"/>
  <c r="V7" i="10" s="1"/>
  <c r="T7" i="10"/>
  <c r="U7" i="10"/>
  <c r="R8" i="10"/>
  <c r="S8" i="10"/>
  <c r="V8" i="10" s="1"/>
  <c r="T8" i="10"/>
  <c r="U8" i="10"/>
  <c r="R9" i="10"/>
  <c r="S9" i="10"/>
  <c r="V9" i="10" s="1"/>
  <c r="T9" i="10"/>
  <c r="U9" i="10"/>
  <c r="R10" i="10"/>
  <c r="S10" i="10"/>
  <c r="V10" i="10" s="1"/>
  <c r="T10" i="10"/>
  <c r="U10" i="10"/>
  <c r="R11" i="10"/>
  <c r="S11" i="10"/>
  <c r="V11" i="10" s="1"/>
  <c r="T11" i="10"/>
  <c r="U11" i="10"/>
  <c r="R12" i="10"/>
  <c r="S12" i="10"/>
  <c r="V12" i="10" s="1"/>
  <c r="T12" i="10"/>
  <c r="U12" i="10"/>
  <c r="R13" i="10"/>
  <c r="S13" i="10"/>
  <c r="V13" i="10" s="1"/>
  <c r="T13" i="10"/>
  <c r="U13" i="10"/>
  <c r="R14" i="10"/>
  <c r="S14" i="10"/>
  <c r="V14" i="10" s="1"/>
  <c r="T14" i="10"/>
  <c r="U14" i="10"/>
  <c r="R15" i="10"/>
  <c r="S15" i="10"/>
  <c r="V15" i="10" s="1"/>
  <c r="T15" i="10"/>
  <c r="U15" i="10"/>
  <c r="R16" i="10"/>
  <c r="S16" i="10"/>
  <c r="V16" i="10" s="1"/>
  <c r="T16" i="10"/>
  <c r="U16" i="10"/>
  <c r="R17" i="10"/>
  <c r="S17" i="10"/>
  <c r="V17" i="10" s="1"/>
  <c r="T17" i="10"/>
  <c r="U17" i="10"/>
  <c r="R18" i="10"/>
  <c r="S18" i="10"/>
  <c r="V18" i="10" s="1"/>
  <c r="T18" i="10"/>
  <c r="U18" i="10"/>
  <c r="R19" i="10"/>
  <c r="S19" i="10"/>
  <c r="V19" i="10" s="1"/>
  <c r="T19" i="10"/>
  <c r="U19" i="10"/>
  <c r="R20" i="10"/>
  <c r="S20" i="10"/>
  <c r="V20" i="10" s="1"/>
  <c r="T20" i="10"/>
  <c r="U20" i="10"/>
  <c r="R21" i="10"/>
  <c r="S21" i="10"/>
  <c r="V21" i="10" s="1"/>
  <c r="T21" i="10"/>
  <c r="U21" i="10"/>
  <c r="R22" i="10"/>
  <c r="S22" i="10"/>
  <c r="V22" i="10" s="1"/>
  <c r="T22" i="10"/>
  <c r="U22" i="10"/>
  <c r="R23" i="10"/>
  <c r="S23" i="10"/>
  <c r="V23" i="10" s="1"/>
  <c r="T23" i="10"/>
  <c r="U23" i="10"/>
  <c r="R24" i="10"/>
  <c r="S24" i="10"/>
  <c r="V24" i="10" s="1"/>
  <c r="T24" i="10"/>
  <c r="U24" i="10"/>
  <c r="R25" i="10"/>
  <c r="S25" i="10"/>
  <c r="V25" i="10" s="1"/>
  <c r="T25" i="10"/>
  <c r="U25" i="10"/>
  <c r="R26" i="10"/>
  <c r="S26" i="10"/>
  <c r="V26" i="10" s="1"/>
  <c r="T26" i="10"/>
  <c r="U26" i="10"/>
  <c r="R27" i="10"/>
  <c r="S27" i="10"/>
  <c r="V27" i="10" s="1"/>
  <c r="T27" i="10"/>
  <c r="U27" i="10"/>
  <c r="R28" i="10"/>
  <c r="S28" i="10"/>
  <c r="V28" i="10" s="1"/>
  <c r="T28" i="10"/>
  <c r="U28" i="10"/>
  <c r="R29" i="10"/>
  <c r="S29" i="10"/>
  <c r="V29" i="10" s="1"/>
  <c r="T29" i="10"/>
  <c r="U29" i="10"/>
  <c r="R30" i="10"/>
  <c r="S30" i="10"/>
  <c r="V30" i="10" s="1"/>
  <c r="T30" i="10"/>
  <c r="U30" i="10"/>
  <c r="R31" i="10"/>
  <c r="S31" i="10"/>
  <c r="V31" i="10" s="1"/>
  <c r="T31" i="10"/>
  <c r="U31" i="10"/>
  <c r="R32" i="10"/>
  <c r="S32" i="10"/>
  <c r="V32" i="10" s="1"/>
  <c r="T32" i="10"/>
  <c r="U32" i="10"/>
  <c r="R33" i="10"/>
  <c r="S33" i="10"/>
  <c r="V33" i="10" s="1"/>
  <c r="T33" i="10"/>
  <c r="U33" i="10"/>
  <c r="R34" i="10"/>
  <c r="S34" i="10"/>
  <c r="V34" i="10" s="1"/>
  <c r="T34" i="10"/>
  <c r="U34" i="10"/>
  <c r="R35" i="10"/>
  <c r="S35" i="10"/>
  <c r="V35" i="10" s="1"/>
  <c r="T35" i="10"/>
  <c r="U35" i="10"/>
  <c r="R36" i="10"/>
  <c r="S36" i="10"/>
  <c r="V36" i="10" s="1"/>
  <c r="T36" i="10"/>
  <c r="U36" i="10"/>
  <c r="R37" i="10"/>
  <c r="S37" i="10"/>
  <c r="V37" i="10" s="1"/>
  <c r="T37" i="10"/>
  <c r="U37" i="10"/>
  <c r="D38" i="10"/>
  <c r="E38" i="10"/>
  <c r="F38" i="10"/>
  <c r="G38" i="10"/>
  <c r="H38" i="10"/>
  <c r="I38" i="10"/>
  <c r="J38" i="10"/>
  <c r="K38" i="10"/>
  <c r="L38" i="10"/>
  <c r="M38" i="10"/>
  <c r="N38" i="10"/>
  <c r="O38" i="10"/>
  <c r="P38" i="10"/>
  <c r="Q38" i="10"/>
  <c r="R42" i="10"/>
  <c r="S42" i="10"/>
  <c r="T42" i="10"/>
  <c r="U42" i="10"/>
  <c r="V42" i="10"/>
  <c r="R43" i="10"/>
  <c r="S43" i="10"/>
  <c r="T43" i="10"/>
  <c r="U43" i="10"/>
  <c r="V43" i="10"/>
  <c r="R44" i="10"/>
  <c r="S44" i="10"/>
  <c r="T44" i="10"/>
  <c r="U44" i="10"/>
  <c r="V44" i="10"/>
  <c r="R45" i="10"/>
  <c r="S45" i="10"/>
  <c r="T45" i="10"/>
  <c r="U45" i="10"/>
  <c r="V45" i="10"/>
  <c r="R46" i="10"/>
  <c r="S46" i="10"/>
  <c r="T46" i="10"/>
  <c r="U46" i="10"/>
  <c r="V46" i="10"/>
  <c r="R47" i="10"/>
  <c r="S47" i="10"/>
  <c r="T47" i="10"/>
  <c r="U47" i="10"/>
  <c r="V47" i="10"/>
  <c r="R48" i="10"/>
  <c r="S48" i="10"/>
  <c r="T48" i="10"/>
  <c r="U48" i="10"/>
  <c r="V48" i="10"/>
  <c r="R49" i="10"/>
  <c r="S49" i="10"/>
  <c r="T49" i="10"/>
  <c r="U49" i="10"/>
  <c r="V49" i="10"/>
  <c r="R50" i="10"/>
  <c r="S50" i="10"/>
  <c r="T50" i="10"/>
  <c r="U50" i="10"/>
  <c r="V50" i="10"/>
  <c r="R51" i="10"/>
  <c r="S51" i="10"/>
  <c r="T51" i="10"/>
  <c r="U51" i="10"/>
  <c r="V51" i="10"/>
  <c r="R52" i="10"/>
  <c r="S52" i="10"/>
  <c r="T52" i="10"/>
  <c r="U52" i="10"/>
  <c r="V52" i="10"/>
  <c r="R53" i="10"/>
  <c r="S53" i="10"/>
  <c r="T53" i="10"/>
  <c r="U53" i="10"/>
  <c r="V53" i="10"/>
  <c r="R54" i="10"/>
  <c r="S54" i="10"/>
  <c r="T54" i="10"/>
  <c r="U54" i="10"/>
  <c r="V54" i="10"/>
  <c r="R55" i="10"/>
  <c r="S55" i="10"/>
  <c r="T55" i="10"/>
  <c r="U55" i="10"/>
  <c r="V55" i="10"/>
  <c r="R56" i="10"/>
  <c r="S56" i="10"/>
  <c r="T56" i="10"/>
  <c r="U56" i="10"/>
  <c r="V56" i="10"/>
  <c r="R57" i="10"/>
  <c r="S57" i="10"/>
  <c r="T57" i="10"/>
  <c r="U57" i="10"/>
  <c r="V57" i="10"/>
  <c r="R58" i="10"/>
  <c r="S58" i="10"/>
  <c r="T58" i="10"/>
  <c r="U58" i="10"/>
  <c r="V58" i="10"/>
  <c r="R59" i="10"/>
  <c r="S59" i="10"/>
  <c r="T59" i="10"/>
  <c r="U59" i="10"/>
  <c r="V59" i="10"/>
  <c r="R60" i="10"/>
  <c r="S60" i="10"/>
  <c r="T60" i="10"/>
  <c r="U60" i="10"/>
  <c r="V60" i="10"/>
  <c r="R61" i="10"/>
  <c r="S61" i="10"/>
  <c r="T61" i="10"/>
  <c r="U61" i="10"/>
  <c r="V61" i="10"/>
  <c r="R62" i="10"/>
  <c r="S62" i="10"/>
  <c r="T62" i="10"/>
  <c r="U62" i="10"/>
  <c r="V62" i="10"/>
  <c r="R63" i="10"/>
  <c r="S63" i="10"/>
  <c r="T63" i="10"/>
  <c r="U63" i="10"/>
  <c r="V63" i="10"/>
  <c r="R64" i="10"/>
  <c r="S64" i="10"/>
  <c r="T64" i="10"/>
  <c r="U64" i="10"/>
  <c r="V64" i="10"/>
  <c r="C65" i="10"/>
  <c r="D65" i="10"/>
  <c r="E65" i="10"/>
  <c r="F65" i="10"/>
  <c r="G65" i="10"/>
  <c r="H65" i="10"/>
  <c r="I65" i="10"/>
  <c r="J65" i="10"/>
  <c r="K65" i="10"/>
  <c r="L65" i="10"/>
  <c r="M65" i="10"/>
  <c r="N65" i="10"/>
  <c r="O65" i="10"/>
  <c r="P65" i="10"/>
  <c r="R6" i="9"/>
  <c r="S6" i="9"/>
  <c r="V6" i="9" s="1"/>
  <c r="T6" i="9"/>
  <c r="U6" i="9"/>
  <c r="R7" i="9"/>
  <c r="S7" i="9"/>
  <c r="V7" i="9" s="1"/>
  <c r="T7" i="9"/>
  <c r="U7" i="9"/>
  <c r="R8" i="9"/>
  <c r="S8" i="9"/>
  <c r="V8" i="9" s="1"/>
  <c r="T8" i="9"/>
  <c r="U8" i="9"/>
  <c r="R9" i="9"/>
  <c r="S9" i="9"/>
  <c r="V9" i="9" s="1"/>
  <c r="T9" i="9"/>
  <c r="U9" i="9"/>
  <c r="R10" i="9"/>
  <c r="S10" i="9"/>
  <c r="V10" i="9" s="1"/>
  <c r="T10" i="9"/>
  <c r="U10" i="9"/>
  <c r="R11" i="9"/>
  <c r="S11" i="9"/>
  <c r="V11" i="9" s="1"/>
  <c r="T11" i="9"/>
  <c r="U11" i="9"/>
  <c r="R12" i="9"/>
  <c r="S12" i="9"/>
  <c r="V12" i="9" s="1"/>
  <c r="T12" i="9"/>
  <c r="U12" i="9"/>
  <c r="R13" i="9"/>
  <c r="S13" i="9"/>
  <c r="V13" i="9" s="1"/>
  <c r="T13" i="9"/>
  <c r="U13" i="9"/>
  <c r="R14" i="9"/>
  <c r="S14" i="9"/>
  <c r="V14" i="9" s="1"/>
  <c r="T14" i="9"/>
  <c r="U14" i="9"/>
  <c r="R15" i="9"/>
  <c r="S15" i="9"/>
  <c r="V15" i="9" s="1"/>
  <c r="T15" i="9"/>
  <c r="U15" i="9"/>
  <c r="R16" i="9"/>
  <c r="S16" i="9"/>
  <c r="V16" i="9" s="1"/>
  <c r="T16" i="9"/>
  <c r="U16" i="9"/>
  <c r="R17" i="9"/>
  <c r="S17" i="9"/>
  <c r="V17" i="9" s="1"/>
  <c r="T17" i="9"/>
  <c r="U17" i="9"/>
  <c r="R18" i="9"/>
  <c r="S18" i="9"/>
  <c r="V18" i="9" s="1"/>
  <c r="T18" i="9"/>
  <c r="U18" i="9"/>
  <c r="R19" i="9"/>
  <c r="S19" i="9"/>
  <c r="V19" i="9" s="1"/>
  <c r="T19" i="9"/>
  <c r="U19" i="9"/>
  <c r="R20" i="9"/>
  <c r="S20" i="9"/>
  <c r="V20" i="9" s="1"/>
  <c r="T20" i="9"/>
  <c r="U20" i="9"/>
  <c r="R21" i="9"/>
  <c r="S21" i="9"/>
  <c r="V21" i="9" s="1"/>
  <c r="T21" i="9"/>
  <c r="U21" i="9"/>
  <c r="R22" i="9"/>
  <c r="S22" i="9"/>
  <c r="V22" i="9" s="1"/>
  <c r="T22" i="9"/>
  <c r="U22" i="9"/>
  <c r="R23" i="9"/>
  <c r="S23" i="9"/>
  <c r="V23" i="9" s="1"/>
  <c r="T23" i="9"/>
  <c r="U23" i="9"/>
  <c r="R24" i="9"/>
  <c r="S24" i="9"/>
  <c r="V24" i="9" s="1"/>
  <c r="T24" i="9"/>
  <c r="U24" i="9"/>
  <c r="R25" i="9"/>
  <c r="S25" i="9"/>
  <c r="V25" i="9" s="1"/>
  <c r="T25" i="9"/>
  <c r="U25" i="9"/>
  <c r="R26" i="9"/>
  <c r="S26" i="9"/>
  <c r="V26" i="9" s="1"/>
  <c r="T26" i="9"/>
  <c r="U26" i="9"/>
  <c r="R27" i="9"/>
  <c r="S27" i="9"/>
  <c r="V27" i="9" s="1"/>
  <c r="T27" i="9"/>
  <c r="U27" i="9"/>
  <c r="R28" i="9"/>
  <c r="S28" i="9"/>
  <c r="V28" i="9" s="1"/>
  <c r="T28" i="9"/>
  <c r="U28" i="9"/>
  <c r="R29" i="9"/>
  <c r="S29" i="9"/>
  <c r="V29" i="9" s="1"/>
  <c r="T29" i="9"/>
  <c r="U29" i="9"/>
  <c r="R30" i="9"/>
  <c r="S30" i="9"/>
  <c r="V30" i="9" s="1"/>
  <c r="T30" i="9"/>
  <c r="U30" i="9"/>
  <c r="R31" i="9"/>
  <c r="S31" i="9"/>
  <c r="V31" i="9" s="1"/>
  <c r="T31" i="9"/>
  <c r="U31" i="9"/>
  <c r="R32" i="9"/>
  <c r="S32" i="9"/>
  <c r="V32" i="9" s="1"/>
  <c r="T32" i="9"/>
  <c r="U32" i="9"/>
  <c r="R33" i="9"/>
  <c r="S33" i="9"/>
  <c r="V33" i="9" s="1"/>
  <c r="T33" i="9"/>
  <c r="U33" i="9"/>
  <c r="R34" i="9"/>
  <c r="S34" i="9"/>
  <c r="V34" i="9" s="1"/>
  <c r="T34" i="9"/>
  <c r="U34" i="9"/>
  <c r="R35" i="9"/>
  <c r="S35" i="9"/>
  <c r="V35" i="9" s="1"/>
  <c r="T35" i="9"/>
  <c r="U35" i="9"/>
  <c r="R36" i="9"/>
  <c r="S36" i="9"/>
  <c r="V36" i="9" s="1"/>
  <c r="T36" i="9"/>
  <c r="U36" i="9"/>
  <c r="R37" i="9"/>
  <c r="S37" i="9"/>
  <c r="V37" i="9" s="1"/>
  <c r="T37" i="9"/>
  <c r="U37" i="9"/>
  <c r="D38" i="9"/>
  <c r="E38" i="9"/>
  <c r="F38" i="9"/>
  <c r="G38" i="9"/>
  <c r="H38" i="9"/>
  <c r="I38" i="9"/>
  <c r="J38" i="9"/>
  <c r="K38" i="9"/>
  <c r="L38" i="9"/>
  <c r="M38" i="9"/>
  <c r="N38" i="9"/>
  <c r="O38" i="9"/>
  <c r="P38" i="9"/>
  <c r="Q38" i="9"/>
  <c r="R42" i="9"/>
  <c r="S42" i="9"/>
  <c r="T42" i="9"/>
  <c r="U42" i="9"/>
  <c r="V42" i="9"/>
  <c r="R43" i="9"/>
  <c r="S43" i="9"/>
  <c r="T43" i="9"/>
  <c r="U43" i="9"/>
  <c r="V43" i="9"/>
  <c r="R44" i="9"/>
  <c r="S44" i="9"/>
  <c r="T44" i="9"/>
  <c r="U44" i="9"/>
  <c r="V44" i="9"/>
  <c r="R45" i="9"/>
  <c r="S45" i="9"/>
  <c r="T45" i="9"/>
  <c r="U45" i="9"/>
  <c r="V45" i="9"/>
  <c r="R46" i="9"/>
  <c r="S46" i="9"/>
  <c r="T46" i="9"/>
  <c r="U46" i="9"/>
  <c r="V46" i="9"/>
  <c r="R47" i="9"/>
  <c r="S47" i="9"/>
  <c r="T47" i="9"/>
  <c r="U47" i="9"/>
  <c r="V47" i="9"/>
  <c r="R48" i="9"/>
  <c r="S48" i="9"/>
  <c r="T48" i="9"/>
  <c r="U48" i="9"/>
  <c r="V48" i="9"/>
  <c r="R49" i="9"/>
  <c r="S49" i="9"/>
  <c r="T49" i="9"/>
  <c r="U49" i="9"/>
  <c r="V49" i="9"/>
  <c r="R50" i="9"/>
  <c r="S50" i="9"/>
  <c r="T50" i="9"/>
  <c r="U50" i="9"/>
  <c r="V50" i="9"/>
  <c r="R51" i="9"/>
  <c r="S51" i="9"/>
  <c r="T51" i="9"/>
  <c r="U51" i="9"/>
  <c r="V51" i="9"/>
  <c r="R52" i="9"/>
  <c r="S52" i="9"/>
  <c r="T52" i="9"/>
  <c r="U52" i="9"/>
  <c r="V52" i="9"/>
  <c r="R53" i="9"/>
  <c r="S53" i="9"/>
  <c r="T53" i="9"/>
  <c r="U53" i="9"/>
  <c r="V53" i="9"/>
  <c r="R54" i="9"/>
  <c r="S54" i="9"/>
  <c r="T54" i="9"/>
  <c r="U54" i="9"/>
  <c r="V54" i="9"/>
  <c r="R55" i="9"/>
  <c r="S55" i="9"/>
  <c r="T55" i="9"/>
  <c r="U55" i="9"/>
  <c r="V55" i="9"/>
  <c r="R56" i="9"/>
  <c r="S56" i="9"/>
  <c r="T56" i="9"/>
  <c r="U56" i="9"/>
  <c r="V56" i="9"/>
  <c r="R57" i="9"/>
  <c r="S57" i="9"/>
  <c r="T57" i="9"/>
  <c r="U57" i="9"/>
  <c r="V57" i="9"/>
  <c r="R58" i="9"/>
  <c r="S58" i="9"/>
  <c r="T58" i="9"/>
  <c r="U58" i="9"/>
  <c r="V58" i="9"/>
  <c r="R59" i="9"/>
  <c r="S59" i="9"/>
  <c r="T59" i="9"/>
  <c r="U59" i="9"/>
  <c r="V59" i="9"/>
  <c r="R60" i="9"/>
  <c r="S60" i="9"/>
  <c r="T60" i="9"/>
  <c r="U60" i="9"/>
  <c r="V60" i="9"/>
  <c r="R61" i="9"/>
  <c r="S61" i="9"/>
  <c r="T61" i="9"/>
  <c r="U61" i="9"/>
  <c r="V61" i="9"/>
  <c r="R62" i="9"/>
  <c r="S62" i="9"/>
  <c r="T62" i="9"/>
  <c r="U62" i="9"/>
  <c r="V62" i="9"/>
  <c r="R63" i="9"/>
  <c r="S63" i="9"/>
  <c r="T63" i="9"/>
  <c r="U63" i="9"/>
  <c r="V63" i="9"/>
  <c r="R64" i="9"/>
  <c r="S64" i="9"/>
  <c r="T64" i="9"/>
  <c r="U64" i="9"/>
  <c r="V64" i="9"/>
  <c r="C65" i="9"/>
  <c r="D65" i="9"/>
  <c r="E65" i="9"/>
  <c r="F65" i="9"/>
  <c r="G65" i="9"/>
  <c r="H65" i="9"/>
  <c r="I65" i="9"/>
  <c r="J65" i="9"/>
  <c r="K65" i="9"/>
  <c r="L65" i="9"/>
  <c r="M65" i="9"/>
  <c r="N65" i="9"/>
  <c r="O65" i="9"/>
  <c r="P65" i="9"/>
  <c r="R6" i="8"/>
  <c r="S6" i="8"/>
  <c r="V6" i="8" s="1"/>
  <c r="T6" i="8"/>
  <c r="U6" i="8"/>
  <c r="R7" i="8"/>
  <c r="S7" i="8"/>
  <c r="V7" i="8" s="1"/>
  <c r="T7" i="8"/>
  <c r="U7" i="8"/>
  <c r="R8" i="8"/>
  <c r="S8" i="8"/>
  <c r="V8" i="8" s="1"/>
  <c r="T8" i="8"/>
  <c r="U8" i="8"/>
  <c r="R9" i="8"/>
  <c r="S9" i="8"/>
  <c r="V9" i="8" s="1"/>
  <c r="T9" i="8"/>
  <c r="U9" i="8"/>
  <c r="R10" i="8"/>
  <c r="S10" i="8"/>
  <c r="V10" i="8" s="1"/>
  <c r="T10" i="8"/>
  <c r="U10" i="8"/>
  <c r="R11" i="8"/>
  <c r="S11" i="8"/>
  <c r="V11" i="8" s="1"/>
  <c r="T11" i="8"/>
  <c r="U11" i="8"/>
  <c r="R12" i="8"/>
  <c r="S12" i="8"/>
  <c r="V12" i="8" s="1"/>
  <c r="T12" i="8"/>
  <c r="U12" i="8"/>
  <c r="R13" i="8"/>
  <c r="S13" i="8"/>
  <c r="V13" i="8" s="1"/>
  <c r="T13" i="8"/>
  <c r="U13" i="8"/>
  <c r="R14" i="8"/>
  <c r="S14" i="8"/>
  <c r="V14" i="8" s="1"/>
  <c r="T14" i="8"/>
  <c r="U14" i="8"/>
  <c r="R15" i="8"/>
  <c r="S15" i="8"/>
  <c r="V15" i="8" s="1"/>
  <c r="T15" i="8"/>
  <c r="U15" i="8"/>
  <c r="R16" i="8"/>
  <c r="S16" i="8"/>
  <c r="V16" i="8" s="1"/>
  <c r="T16" i="8"/>
  <c r="U16" i="8"/>
  <c r="R17" i="8"/>
  <c r="S17" i="8"/>
  <c r="V17" i="8" s="1"/>
  <c r="T17" i="8"/>
  <c r="U17" i="8"/>
  <c r="R18" i="8"/>
  <c r="S18" i="8"/>
  <c r="V18" i="8" s="1"/>
  <c r="T18" i="8"/>
  <c r="U18" i="8"/>
  <c r="R19" i="8"/>
  <c r="S19" i="8"/>
  <c r="V19" i="8" s="1"/>
  <c r="T19" i="8"/>
  <c r="U19" i="8"/>
  <c r="R20" i="8"/>
  <c r="S20" i="8"/>
  <c r="V20" i="8" s="1"/>
  <c r="T20" i="8"/>
  <c r="U20" i="8"/>
  <c r="R21" i="8"/>
  <c r="S21" i="8"/>
  <c r="V21" i="8" s="1"/>
  <c r="T21" i="8"/>
  <c r="U21" i="8"/>
  <c r="R22" i="8"/>
  <c r="S22" i="8"/>
  <c r="V22" i="8" s="1"/>
  <c r="T22" i="8"/>
  <c r="U22" i="8"/>
  <c r="R23" i="8"/>
  <c r="S23" i="8"/>
  <c r="V23" i="8" s="1"/>
  <c r="T23" i="8"/>
  <c r="U23" i="8"/>
  <c r="R24" i="8"/>
  <c r="S24" i="8"/>
  <c r="V24" i="8" s="1"/>
  <c r="T24" i="8"/>
  <c r="U24" i="8"/>
  <c r="R25" i="8"/>
  <c r="S25" i="8"/>
  <c r="V25" i="8" s="1"/>
  <c r="T25" i="8"/>
  <c r="U25" i="8"/>
  <c r="R26" i="8"/>
  <c r="S26" i="8"/>
  <c r="V26" i="8" s="1"/>
  <c r="T26" i="8"/>
  <c r="U26" i="8"/>
  <c r="R27" i="8"/>
  <c r="S27" i="8"/>
  <c r="V27" i="8" s="1"/>
  <c r="T27" i="8"/>
  <c r="U27" i="8"/>
  <c r="R28" i="8"/>
  <c r="S28" i="8"/>
  <c r="V28" i="8" s="1"/>
  <c r="T28" i="8"/>
  <c r="U28" i="8"/>
  <c r="R29" i="8"/>
  <c r="S29" i="8"/>
  <c r="V29" i="8" s="1"/>
  <c r="T29" i="8"/>
  <c r="U29" i="8"/>
  <c r="R30" i="8"/>
  <c r="S30" i="8"/>
  <c r="V30" i="8" s="1"/>
  <c r="T30" i="8"/>
  <c r="U30" i="8"/>
  <c r="R31" i="8"/>
  <c r="S31" i="8"/>
  <c r="V31" i="8" s="1"/>
  <c r="T31" i="8"/>
  <c r="U31" i="8"/>
  <c r="R32" i="8"/>
  <c r="S32" i="8"/>
  <c r="V32" i="8" s="1"/>
  <c r="T32" i="8"/>
  <c r="U32" i="8"/>
  <c r="R33" i="8"/>
  <c r="S33" i="8"/>
  <c r="V33" i="8" s="1"/>
  <c r="T33" i="8"/>
  <c r="U33" i="8"/>
  <c r="R34" i="8"/>
  <c r="S34" i="8"/>
  <c r="V34" i="8" s="1"/>
  <c r="T34" i="8"/>
  <c r="U34" i="8"/>
  <c r="R35" i="8"/>
  <c r="S35" i="8"/>
  <c r="V35" i="8" s="1"/>
  <c r="T35" i="8"/>
  <c r="U35" i="8"/>
  <c r="R36" i="8"/>
  <c r="S36" i="8"/>
  <c r="V36" i="8" s="1"/>
  <c r="T36" i="8"/>
  <c r="U36" i="8"/>
  <c r="R37" i="8"/>
  <c r="S37" i="8"/>
  <c r="V37" i="8" s="1"/>
  <c r="T37" i="8"/>
  <c r="U37" i="8"/>
  <c r="D38" i="8"/>
  <c r="E38" i="8"/>
  <c r="F38" i="8"/>
  <c r="G38" i="8"/>
  <c r="H38" i="8"/>
  <c r="I38" i="8"/>
  <c r="J38" i="8"/>
  <c r="K38" i="8"/>
  <c r="L38" i="8"/>
  <c r="M38" i="8"/>
  <c r="N38" i="8"/>
  <c r="O38" i="8"/>
  <c r="P38" i="8"/>
  <c r="Q38" i="8"/>
  <c r="R42" i="8"/>
  <c r="S42" i="8"/>
  <c r="T42" i="8"/>
  <c r="U42" i="8"/>
  <c r="V42" i="8"/>
  <c r="R43" i="8"/>
  <c r="S43" i="8"/>
  <c r="T43" i="8"/>
  <c r="U43" i="8"/>
  <c r="V43" i="8"/>
  <c r="R44" i="8"/>
  <c r="S44" i="8"/>
  <c r="T44" i="8"/>
  <c r="U44" i="8"/>
  <c r="V44" i="8"/>
  <c r="R45" i="8"/>
  <c r="S45" i="8"/>
  <c r="T45" i="8"/>
  <c r="U45" i="8"/>
  <c r="V45" i="8"/>
  <c r="R46" i="8"/>
  <c r="S46" i="8"/>
  <c r="T46" i="8"/>
  <c r="U46" i="8"/>
  <c r="V46" i="8"/>
  <c r="R47" i="8"/>
  <c r="S47" i="8"/>
  <c r="T47" i="8"/>
  <c r="U47" i="8"/>
  <c r="V47" i="8"/>
  <c r="R48" i="8"/>
  <c r="S48" i="8"/>
  <c r="T48" i="8"/>
  <c r="U48" i="8"/>
  <c r="V48" i="8"/>
  <c r="R49" i="8"/>
  <c r="S49" i="8"/>
  <c r="T49" i="8"/>
  <c r="U49" i="8"/>
  <c r="V49" i="8"/>
  <c r="R50" i="8"/>
  <c r="S50" i="8"/>
  <c r="T50" i="8"/>
  <c r="U50" i="8"/>
  <c r="V50" i="8"/>
  <c r="R51" i="8"/>
  <c r="S51" i="8"/>
  <c r="T51" i="8"/>
  <c r="U51" i="8"/>
  <c r="V51" i="8"/>
  <c r="R52" i="8"/>
  <c r="S52" i="8"/>
  <c r="T52" i="8"/>
  <c r="U52" i="8"/>
  <c r="V52" i="8"/>
  <c r="R53" i="8"/>
  <c r="S53" i="8"/>
  <c r="T53" i="8"/>
  <c r="U53" i="8"/>
  <c r="V53" i="8"/>
  <c r="R54" i="8"/>
  <c r="S54" i="8"/>
  <c r="T54" i="8"/>
  <c r="U54" i="8"/>
  <c r="V54" i="8"/>
  <c r="R55" i="8"/>
  <c r="S55" i="8"/>
  <c r="T55" i="8"/>
  <c r="U55" i="8"/>
  <c r="V55" i="8"/>
  <c r="R56" i="8"/>
  <c r="S56" i="8"/>
  <c r="T56" i="8"/>
  <c r="U56" i="8"/>
  <c r="V56" i="8"/>
  <c r="R57" i="8"/>
  <c r="S57" i="8"/>
  <c r="T57" i="8"/>
  <c r="U57" i="8"/>
  <c r="V57" i="8"/>
  <c r="R58" i="8"/>
  <c r="S58" i="8"/>
  <c r="T58" i="8"/>
  <c r="U58" i="8"/>
  <c r="V58" i="8"/>
  <c r="R59" i="8"/>
  <c r="S59" i="8"/>
  <c r="T59" i="8"/>
  <c r="U59" i="8"/>
  <c r="V59" i="8"/>
  <c r="R60" i="8"/>
  <c r="S60" i="8"/>
  <c r="T60" i="8"/>
  <c r="U60" i="8"/>
  <c r="V60" i="8"/>
  <c r="R61" i="8"/>
  <c r="S61" i="8"/>
  <c r="T61" i="8"/>
  <c r="U61" i="8"/>
  <c r="V61" i="8"/>
  <c r="R62" i="8"/>
  <c r="S62" i="8"/>
  <c r="T62" i="8"/>
  <c r="U62" i="8"/>
  <c r="V62" i="8"/>
  <c r="R63" i="8"/>
  <c r="S63" i="8"/>
  <c r="T63" i="8"/>
  <c r="U63" i="8"/>
  <c r="V63" i="8"/>
  <c r="R64" i="8"/>
  <c r="S64" i="8"/>
  <c r="T64" i="8"/>
  <c r="U64" i="8"/>
  <c r="V64" i="8"/>
  <c r="C65" i="8"/>
  <c r="D65" i="8"/>
  <c r="E65" i="8"/>
  <c r="F65" i="8"/>
  <c r="G65" i="8"/>
  <c r="H65" i="8"/>
  <c r="I65" i="8"/>
  <c r="J65" i="8"/>
  <c r="K65" i="8"/>
  <c r="L65" i="8"/>
  <c r="M65" i="8"/>
  <c r="N65" i="8"/>
  <c r="O65" i="8"/>
  <c r="P65" i="8"/>
  <c r="R6" i="7"/>
  <c r="S6" i="7"/>
  <c r="V6" i="7" s="1"/>
  <c r="T6" i="7"/>
  <c r="U6" i="7"/>
  <c r="R7" i="7"/>
  <c r="S7" i="7"/>
  <c r="V7" i="7" s="1"/>
  <c r="T7" i="7"/>
  <c r="U7" i="7"/>
  <c r="R8" i="7"/>
  <c r="S8" i="7"/>
  <c r="V8" i="7" s="1"/>
  <c r="T8" i="7"/>
  <c r="U8" i="7"/>
  <c r="R9" i="7"/>
  <c r="S9" i="7"/>
  <c r="V9" i="7" s="1"/>
  <c r="T9" i="7"/>
  <c r="U9" i="7"/>
  <c r="R10" i="7"/>
  <c r="S10" i="7"/>
  <c r="V10" i="7" s="1"/>
  <c r="T10" i="7"/>
  <c r="U10" i="7"/>
  <c r="R11" i="7"/>
  <c r="S11" i="7"/>
  <c r="V11" i="7" s="1"/>
  <c r="T11" i="7"/>
  <c r="U11" i="7"/>
  <c r="R12" i="7"/>
  <c r="S12" i="7"/>
  <c r="V12" i="7" s="1"/>
  <c r="T12" i="7"/>
  <c r="U12" i="7"/>
  <c r="R13" i="7"/>
  <c r="S13" i="7"/>
  <c r="V13" i="7" s="1"/>
  <c r="T13" i="7"/>
  <c r="U13" i="7"/>
  <c r="R14" i="7"/>
  <c r="S14" i="7"/>
  <c r="V14" i="7" s="1"/>
  <c r="T14" i="7"/>
  <c r="U14" i="7"/>
  <c r="R15" i="7"/>
  <c r="S15" i="7"/>
  <c r="V15" i="7" s="1"/>
  <c r="T15" i="7"/>
  <c r="U15" i="7"/>
  <c r="R16" i="7"/>
  <c r="S16" i="7"/>
  <c r="V16" i="7" s="1"/>
  <c r="T16" i="7"/>
  <c r="U16" i="7"/>
  <c r="R17" i="7"/>
  <c r="S17" i="7"/>
  <c r="V17" i="7" s="1"/>
  <c r="T17" i="7"/>
  <c r="U17" i="7"/>
  <c r="R18" i="7"/>
  <c r="V18" i="7"/>
  <c r="T18" i="7"/>
  <c r="U18" i="7"/>
  <c r="R19" i="7"/>
  <c r="S19" i="7"/>
  <c r="V19" i="7" s="1"/>
  <c r="T19" i="7"/>
  <c r="U19" i="7"/>
  <c r="R20" i="7"/>
  <c r="V20" i="7"/>
  <c r="T20" i="7"/>
  <c r="U20" i="7"/>
  <c r="R21" i="7"/>
  <c r="S21" i="7"/>
  <c r="V21" i="7" s="1"/>
  <c r="T21" i="7"/>
  <c r="U21" i="7"/>
  <c r="R22" i="7"/>
  <c r="S22" i="7"/>
  <c r="V22" i="7" s="1"/>
  <c r="T22" i="7"/>
  <c r="U22" i="7"/>
  <c r="R23" i="7"/>
  <c r="S23" i="7"/>
  <c r="V23" i="7" s="1"/>
  <c r="T23" i="7"/>
  <c r="U23" i="7"/>
  <c r="R24" i="7"/>
  <c r="S24" i="7"/>
  <c r="V24" i="7" s="1"/>
  <c r="T24" i="7"/>
  <c r="U24" i="7"/>
  <c r="R25" i="7"/>
  <c r="S25" i="7"/>
  <c r="V25" i="7" s="1"/>
  <c r="T25" i="7"/>
  <c r="U25" i="7"/>
  <c r="R26" i="7"/>
  <c r="S26" i="7"/>
  <c r="V26" i="7" s="1"/>
  <c r="T26" i="7"/>
  <c r="U26" i="7"/>
  <c r="R27" i="7"/>
  <c r="S27" i="7"/>
  <c r="V27" i="7" s="1"/>
  <c r="T27" i="7"/>
  <c r="U27" i="7"/>
  <c r="R28" i="7"/>
  <c r="S28" i="7"/>
  <c r="V28" i="7" s="1"/>
  <c r="T28" i="7"/>
  <c r="U28" i="7"/>
  <c r="R29" i="7"/>
  <c r="S29" i="7"/>
  <c r="V29" i="7" s="1"/>
  <c r="T29" i="7"/>
  <c r="U29" i="7"/>
  <c r="R30" i="7"/>
  <c r="S30" i="7"/>
  <c r="V30" i="7" s="1"/>
  <c r="T30" i="7"/>
  <c r="U30" i="7"/>
  <c r="R31" i="7"/>
  <c r="S31" i="7"/>
  <c r="V31" i="7" s="1"/>
  <c r="T31" i="7"/>
  <c r="U31" i="7"/>
  <c r="R32" i="7"/>
  <c r="S32" i="7"/>
  <c r="V32" i="7" s="1"/>
  <c r="T32" i="7"/>
  <c r="U32" i="7"/>
  <c r="R33" i="7"/>
  <c r="S33" i="7"/>
  <c r="V33" i="7" s="1"/>
  <c r="T33" i="7"/>
  <c r="U33" i="7"/>
  <c r="R34" i="7"/>
  <c r="S34" i="7"/>
  <c r="V34" i="7" s="1"/>
  <c r="T34" i="7"/>
  <c r="U34" i="7"/>
  <c r="R35" i="7"/>
  <c r="S35" i="7"/>
  <c r="V35" i="7" s="1"/>
  <c r="T35" i="7"/>
  <c r="U35" i="7"/>
  <c r="R36" i="7"/>
  <c r="S36" i="7"/>
  <c r="V36" i="7" s="1"/>
  <c r="T36" i="7"/>
  <c r="U36" i="7"/>
  <c r="R37" i="7"/>
  <c r="S37" i="7"/>
  <c r="V37" i="7" s="1"/>
  <c r="T37" i="7"/>
  <c r="U37" i="7"/>
  <c r="D38" i="7"/>
  <c r="E38" i="7"/>
  <c r="F38" i="7"/>
  <c r="G38" i="7"/>
  <c r="H38" i="7"/>
  <c r="I38" i="7"/>
  <c r="J38" i="7"/>
  <c r="K38" i="7"/>
  <c r="L38" i="7"/>
  <c r="M38" i="7"/>
  <c r="N38" i="7"/>
  <c r="O38" i="7"/>
  <c r="P38" i="7"/>
  <c r="Q38" i="7"/>
  <c r="R42" i="7"/>
  <c r="S42" i="7"/>
  <c r="T42" i="7"/>
  <c r="U42" i="7"/>
  <c r="V42" i="7"/>
  <c r="R43" i="7"/>
  <c r="S43" i="7"/>
  <c r="T43" i="7"/>
  <c r="U43" i="7"/>
  <c r="V43" i="7"/>
  <c r="R44" i="7"/>
  <c r="S44" i="7"/>
  <c r="T44" i="7"/>
  <c r="U44" i="7"/>
  <c r="V44" i="7"/>
  <c r="R45" i="7"/>
  <c r="S45" i="7"/>
  <c r="T45" i="7"/>
  <c r="U45" i="7"/>
  <c r="V45" i="7"/>
  <c r="R46" i="7"/>
  <c r="S46" i="7"/>
  <c r="T46" i="7"/>
  <c r="U46" i="7"/>
  <c r="V46" i="7"/>
  <c r="R47" i="7"/>
  <c r="S47" i="7"/>
  <c r="T47" i="7"/>
  <c r="U47" i="7"/>
  <c r="V47" i="7"/>
  <c r="R48" i="7"/>
  <c r="S48" i="7"/>
  <c r="T48" i="7"/>
  <c r="U48" i="7"/>
  <c r="V48" i="7"/>
  <c r="R49" i="7"/>
  <c r="S49" i="7"/>
  <c r="T49" i="7"/>
  <c r="U49" i="7"/>
  <c r="V49" i="7"/>
  <c r="R50" i="7"/>
  <c r="S50" i="7"/>
  <c r="T50" i="7"/>
  <c r="U50" i="7"/>
  <c r="V50" i="7"/>
  <c r="R51" i="7"/>
  <c r="S51" i="7"/>
  <c r="T51" i="7"/>
  <c r="U51" i="7"/>
  <c r="V51" i="7"/>
  <c r="R52" i="7"/>
  <c r="S52" i="7"/>
  <c r="T52" i="7"/>
  <c r="U52" i="7"/>
  <c r="V52" i="7"/>
  <c r="R53" i="7"/>
  <c r="S53" i="7"/>
  <c r="T53" i="7"/>
  <c r="U53" i="7"/>
  <c r="V53" i="7"/>
  <c r="R54" i="7"/>
  <c r="S54" i="7"/>
  <c r="T54" i="7"/>
  <c r="U54" i="7"/>
  <c r="V54" i="7"/>
  <c r="R55" i="7"/>
  <c r="S55" i="7"/>
  <c r="T55" i="7"/>
  <c r="U55" i="7"/>
  <c r="V55" i="7"/>
  <c r="R56" i="7"/>
  <c r="S56" i="7"/>
  <c r="T56" i="7"/>
  <c r="U56" i="7"/>
  <c r="V56" i="7"/>
  <c r="R57" i="7"/>
  <c r="S57" i="7"/>
  <c r="T57" i="7"/>
  <c r="U57" i="7"/>
  <c r="V57" i="7"/>
  <c r="R58" i="7"/>
  <c r="S58" i="7"/>
  <c r="T58" i="7"/>
  <c r="U58" i="7"/>
  <c r="V58" i="7"/>
  <c r="R59" i="7"/>
  <c r="S59" i="7"/>
  <c r="T59" i="7"/>
  <c r="U59" i="7"/>
  <c r="V59" i="7"/>
  <c r="R60" i="7"/>
  <c r="S60" i="7"/>
  <c r="T60" i="7"/>
  <c r="U60" i="7"/>
  <c r="V60" i="7"/>
  <c r="R61" i="7"/>
  <c r="S61" i="7"/>
  <c r="T61" i="7"/>
  <c r="U61" i="7"/>
  <c r="V61" i="7"/>
  <c r="R62" i="7"/>
  <c r="S62" i="7"/>
  <c r="T62" i="7"/>
  <c r="U62" i="7"/>
  <c r="V62" i="7"/>
  <c r="R63" i="7"/>
  <c r="S63" i="7"/>
  <c r="T63" i="7"/>
  <c r="U63" i="7"/>
  <c r="V63" i="7"/>
  <c r="R64" i="7"/>
  <c r="S64" i="7"/>
  <c r="T64" i="7"/>
  <c r="U64" i="7"/>
  <c r="V64" i="7"/>
  <c r="C65" i="7"/>
  <c r="D65" i="7"/>
  <c r="E65" i="7"/>
  <c r="F65" i="7"/>
  <c r="G65" i="7"/>
  <c r="H65" i="7"/>
  <c r="I65" i="7"/>
  <c r="J65" i="7"/>
  <c r="K65" i="7"/>
  <c r="L65" i="7"/>
  <c r="M65" i="7"/>
  <c r="N65" i="7"/>
  <c r="O65" i="7"/>
  <c r="P65" i="7"/>
  <c r="R6" i="6"/>
  <c r="S6" i="6"/>
  <c r="V6" i="6" s="1"/>
  <c r="T6" i="6"/>
  <c r="U6" i="6"/>
  <c r="R7" i="6"/>
  <c r="S7" i="6"/>
  <c r="V7" i="6" s="1"/>
  <c r="T7" i="6"/>
  <c r="U7" i="6"/>
  <c r="R8" i="6"/>
  <c r="S8" i="6"/>
  <c r="V8" i="6" s="1"/>
  <c r="T8" i="6"/>
  <c r="U8" i="6"/>
  <c r="R9" i="6"/>
  <c r="S9" i="6"/>
  <c r="V9" i="6" s="1"/>
  <c r="T9" i="6"/>
  <c r="U9" i="6"/>
  <c r="R10" i="6"/>
  <c r="S10" i="6"/>
  <c r="V10" i="6" s="1"/>
  <c r="T10" i="6"/>
  <c r="U10" i="6"/>
  <c r="R11" i="6"/>
  <c r="S11" i="6"/>
  <c r="V11" i="6" s="1"/>
  <c r="T11" i="6"/>
  <c r="U11" i="6"/>
  <c r="R12" i="6"/>
  <c r="S12" i="6"/>
  <c r="V12" i="6" s="1"/>
  <c r="T12" i="6"/>
  <c r="U12" i="6"/>
  <c r="R13" i="6"/>
  <c r="S13" i="6"/>
  <c r="V13" i="6" s="1"/>
  <c r="T13" i="6"/>
  <c r="U13" i="6"/>
  <c r="R14" i="6"/>
  <c r="S14" i="6"/>
  <c r="V14" i="6" s="1"/>
  <c r="T14" i="6"/>
  <c r="U14" i="6"/>
  <c r="R15" i="6"/>
  <c r="S15" i="6"/>
  <c r="V15" i="6" s="1"/>
  <c r="T15" i="6"/>
  <c r="U15" i="6"/>
  <c r="R16" i="6"/>
  <c r="S16" i="6"/>
  <c r="V16" i="6" s="1"/>
  <c r="T16" i="6"/>
  <c r="U16" i="6"/>
  <c r="R17" i="6"/>
  <c r="S17" i="6"/>
  <c r="V17" i="6" s="1"/>
  <c r="T17" i="6"/>
  <c r="U17" i="6"/>
  <c r="R18" i="6"/>
  <c r="S18" i="6"/>
  <c r="V18" i="6" s="1"/>
  <c r="T18" i="6"/>
  <c r="U18" i="6"/>
  <c r="R19" i="6"/>
  <c r="S19" i="6"/>
  <c r="V19" i="6" s="1"/>
  <c r="T19" i="6"/>
  <c r="U19" i="6"/>
  <c r="R20" i="6"/>
  <c r="S20" i="6"/>
  <c r="V20" i="6" s="1"/>
  <c r="T20" i="6"/>
  <c r="U20" i="6"/>
  <c r="R21" i="6"/>
  <c r="S21" i="6"/>
  <c r="V21" i="6" s="1"/>
  <c r="T21" i="6"/>
  <c r="U21" i="6"/>
  <c r="R22" i="6"/>
  <c r="S22" i="6"/>
  <c r="V22" i="6" s="1"/>
  <c r="T22" i="6"/>
  <c r="U22" i="6"/>
  <c r="R23" i="6"/>
  <c r="S23" i="6"/>
  <c r="V23" i="6" s="1"/>
  <c r="T23" i="6"/>
  <c r="U23" i="6"/>
  <c r="R24" i="6"/>
  <c r="S24" i="6"/>
  <c r="V24" i="6" s="1"/>
  <c r="T24" i="6"/>
  <c r="U24" i="6"/>
  <c r="R25" i="6"/>
  <c r="S25" i="6"/>
  <c r="V25" i="6" s="1"/>
  <c r="T25" i="6"/>
  <c r="U25" i="6"/>
  <c r="R26" i="6"/>
  <c r="S26" i="6"/>
  <c r="V26" i="6" s="1"/>
  <c r="T26" i="6"/>
  <c r="U26" i="6"/>
  <c r="R27" i="6"/>
  <c r="S27" i="6"/>
  <c r="V27" i="6" s="1"/>
  <c r="T27" i="6"/>
  <c r="U27" i="6"/>
  <c r="R28" i="6"/>
  <c r="S28" i="6"/>
  <c r="V28" i="6" s="1"/>
  <c r="T28" i="6"/>
  <c r="U28" i="6"/>
  <c r="R29" i="6"/>
  <c r="S29" i="6"/>
  <c r="V29" i="6" s="1"/>
  <c r="T29" i="6"/>
  <c r="U29" i="6"/>
  <c r="R30" i="6"/>
  <c r="S30" i="6"/>
  <c r="V30" i="6" s="1"/>
  <c r="T30" i="6"/>
  <c r="U30" i="6"/>
  <c r="R31" i="6"/>
  <c r="S31" i="6"/>
  <c r="V31" i="6" s="1"/>
  <c r="T31" i="6"/>
  <c r="U31" i="6"/>
  <c r="R32" i="6"/>
  <c r="S32" i="6"/>
  <c r="V32" i="6" s="1"/>
  <c r="T32" i="6"/>
  <c r="U32" i="6"/>
  <c r="R33" i="6"/>
  <c r="S33" i="6"/>
  <c r="V33" i="6" s="1"/>
  <c r="T33" i="6"/>
  <c r="U33" i="6"/>
  <c r="R34" i="6"/>
  <c r="S34" i="6"/>
  <c r="V34" i="6" s="1"/>
  <c r="T34" i="6"/>
  <c r="U34" i="6"/>
  <c r="R35" i="6"/>
  <c r="S35" i="6"/>
  <c r="V35" i="6" s="1"/>
  <c r="T35" i="6"/>
  <c r="U35" i="6"/>
  <c r="R36" i="6"/>
  <c r="S36" i="6"/>
  <c r="V36" i="6" s="1"/>
  <c r="T36" i="6"/>
  <c r="U36" i="6"/>
  <c r="R37" i="6"/>
  <c r="S37" i="6"/>
  <c r="V37" i="6" s="1"/>
  <c r="T37" i="6"/>
  <c r="U37" i="6"/>
  <c r="D38" i="6"/>
  <c r="E38" i="6"/>
  <c r="F38" i="6"/>
  <c r="G38" i="6"/>
  <c r="H38" i="6"/>
  <c r="I38" i="6"/>
  <c r="J38" i="6"/>
  <c r="K38" i="6"/>
  <c r="L38" i="6"/>
  <c r="M38" i="6"/>
  <c r="N38" i="6"/>
  <c r="O38" i="6"/>
  <c r="P38" i="6"/>
  <c r="Q38" i="6"/>
  <c r="R42" i="6"/>
  <c r="S42" i="6"/>
  <c r="T42" i="6"/>
  <c r="U42" i="6"/>
  <c r="V42" i="6"/>
  <c r="R43" i="6"/>
  <c r="S43" i="6"/>
  <c r="T43" i="6"/>
  <c r="U43" i="6"/>
  <c r="V43" i="6"/>
  <c r="R44" i="6"/>
  <c r="S44" i="6"/>
  <c r="T44" i="6"/>
  <c r="U44" i="6"/>
  <c r="V44" i="6"/>
  <c r="R45" i="6"/>
  <c r="S45" i="6"/>
  <c r="T45" i="6"/>
  <c r="U45" i="6"/>
  <c r="V45" i="6"/>
  <c r="R46" i="6"/>
  <c r="S46" i="6"/>
  <c r="T46" i="6"/>
  <c r="U46" i="6"/>
  <c r="V46" i="6"/>
  <c r="R47" i="6"/>
  <c r="S47" i="6"/>
  <c r="T47" i="6"/>
  <c r="U47" i="6"/>
  <c r="V47" i="6"/>
  <c r="R48" i="6"/>
  <c r="S48" i="6"/>
  <c r="T48" i="6"/>
  <c r="U48" i="6"/>
  <c r="V48" i="6"/>
  <c r="R49" i="6"/>
  <c r="S49" i="6"/>
  <c r="T49" i="6"/>
  <c r="U49" i="6"/>
  <c r="V49" i="6"/>
  <c r="R50" i="6"/>
  <c r="S50" i="6"/>
  <c r="T50" i="6"/>
  <c r="U50" i="6"/>
  <c r="V50" i="6"/>
  <c r="R51" i="6"/>
  <c r="S51" i="6"/>
  <c r="T51" i="6"/>
  <c r="U51" i="6"/>
  <c r="V51" i="6"/>
  <c r="R52" i="6"/>
  <c r="S52" i="6"/>
  <c r="T52" i="6"/>
  <c r="U52" i="6"/>
  <c r="V52" i="6"/>
  <c r="R53" i="6"/>
  <c r="S53" i="6"/>
  <c r="T53" i="6"/>
  <c r="U53" i="6"/>
  <c r="V53" i="6"/>
  <c r="R54" i="6"/>
  <c r="S54" i="6"/>
  <c r="T54" i="6"/>
  <c r="U54" i="6"/>
  <c r="V54" i="6"/>
  <c r="R55" i="6"/>
  <c r="S55" i="6"/>
  <c r="T55" i="6"/>
  <c r="U55" i="6"/>
  <c r="V55" i="6"/>
  <c r="R56" i="6"/>
  <c r="S56" i="6"/>
  <c r="T56" i="6"/>
  <c r="U56" i="6"/>
  <c r="V56" i="6"/>
  <c r="R57" i="6"/>
  <c r="S57" i="6"/>
  <c r="T57" i="6"/>
  <c r="U57" i="6"/>
  <c r="V57" i="6"/>
  <c r="R58" i="6"/>
  <c r="S58" i="6"/>
  <c r="T58" i="6"/>
  <c r="U58" i="6"/>
  <c r="V58" i="6"/>
  <c r="R59" i="6"/>
  <c r="S59" i="6"/>
  <c r="T59" i="6"/>
  <c r="U59" i="6"/>
  <c r="V59" i="6"/>
  <c r="R60" i="6"/>
  <c r="S60" i="6"/>
  <c r="T60" i="6"/>
  <c r="U60" i="6"/>
  <c r="V60" i="6"/>
  <c r="R61" i="6"/>
  <c r="S61" i="6"/>
  <c r="T61" i="6"/>
  <c r="U61" i="6"/>
  <c r="V61" i="6"/>
  <c r="R62" i="6"/>
  <c r="S62" i="6"/>
  <c r="T62" i="6"/>
  <c r="U62" i="6"/>
  <c r="V62" i="6"/>
  <c r="R63" i="6"/>
  <c r="S63" i="6"/>
  <c r="T63" i="6"/>
  <c r="U63" i="6"/>
  <c r="V63" i="6"/>
  <c r="R64" i="6"/>
  <c r="S64" i="6"/>
  <c r="T64" i="6"/>
  <c r="U64" i="6"/>
  <c r="V64" i="6"/>
  <c r="C65" i="6"/>
  <c r="D65" i="6"/>
  <c r="E65" i="6"/>
  <c r="F65" i="6"/>
  <c r="G65" i="6"/>
  <c r="H65" i="6"/>
  <c r="I65" i="6"/>
  <c r="J65" i="6"/>
  <c r="K65" i="6"/>
  <c r="L65" i="6"/>
  <c r="M65" i="6"/>
  <c r="N65" i="6"/>
  <c r="O65" i="6"/>
  <c r="P65" i="6"/>
  <c r="R6" i="5"/>
  <c r="S6" i="5"/>
  <c r="V6" i="5" s="1"/>
  <c r="T6" i="5"/>
  <c r="U6" i="5"/>
  <c r="R7" i="5"/>
  <c r="S7" i="5"/>
  <c r="V7" i="5" s="1"/>
  <c r="T7" i="5"/>
  <c r="U7" i="5"/>
  <c r="R8" i="5"/>
  <c r="S8" i="5"/>
  <c r="V8" i="5" s="1"/>
  <c r="T8" i="5"/>
  <c r="U8" i="5"/>
  <c r="R9" i="5"/>
  <c r="S9" i="5"/>
  <c r="V9" i="5" s="1"/>
  <c r="T9" i="5"/>
  <c r="U9" i="5"/>
  <c r="R10" i="5"/>
  <c r="S10" i="5"/>
  <c r="V10" i="5" s="1"/>
  <c r="T10" i="5"/>
  <c r="U10" i="5"/>
  <c r="R11" i="5"/>
  <c r="S11" i="5"/>
  <c r="V11" i="5" s="1"/>
  <c r="T11" i="5"/>
  <c r="U11" i="5"/>
  <c r="R12" i="5"/>
  <c r="S12" i="5"/>
  <c r="V12" i="5" s="1"/>
  <c r="T12" i="5"/>
  <c r="U12" i="5"/>
  <c r="R13" i="5"/>
  <c r="S13" i="5"/>
  <c r="V13" i="5" s="1"/>
  <c r="T13" i="5"/>
  <c r="U13" i="5"/>
  <c r="R14" i="5"/>
  <c r="S14" i="5"/>
  <c r="V14" i="5" s="1"/>
  <c r="T14" i="5"/>
  <c r="U14" i="5"/>
  <c r="R15" i="5"/>
  <c r="S15" i="5"/>
  <c r="V15" i="5" s="1"/>
  <c r="T15" i="5"/>
  <c r="U15" i="5"/>
  <c r="R16" i="5"/>
  <c r="S16" i="5"/>
  <c r="V16" i="5" s="1"/>
  <c r="T16" i="5"/>
  <c r="U16" i="5"/>
  <c r="R17" i="5"/>
  <c r="S17" i="5"/>
  <c r="V17" i="5" s="1"/>
  <c r="T17" i="5"/>
  <c r="U17" i="5"/>
  <c r="R18" i="5"/>
  <c r="S18" i="5"/>
  <c r="V18" i="5" s="1"/>
  <c r="T18" i="5"/>
  <c r="U18" i="5"/>
  <c r="R19" i="5"/>
  <c r="S19" i="5"/>
  <c r="V19" i="5" s="1"/>
  <c r="T19" i="5"/>
  <c r="U19" i="5"/>
  <c r="R20" i="5"/>
  <c r="S20" i="5"/>
  <c r="V20" i="5" s="1"/>
  <c r="T20" i="5"/>
  <c r="U20" i="5"/>
  <c r="R21" i="5"/>
  <c r="S21" i="5"/>
  <c r="V21" i="5" s="1"/>
  <c r="T21" i="5"/>
  <c r="U21" i="5"/>
  <c r="R22" i="5"/>
  <c r="S22" i="5"/>
  <c r="V22" i="5" s="1"/>
  <c r="T22" i="5"/>
  <c r="U22" i="5"/>
  <c r="R23" i="5"/>
  <c r="S23" i="5"/>
  <c r="V23" i="5" s="1"/>
  <c r="T23" i="5"/>
  <c r="U23" i="5"/>
  <c r="R24" i="5"/>
  <c r="S24" i="5"/>
  <c r="V24" i="5" s="1"/>
  <c r="T24" i="5"/>
  <c r="U24" i="5"/>
  <c r="R25" i="5"/>
  <c r="S25" i="5"/>
  <c r="V25" i="5" s="1"/>
  <c r="T25" i="5"/>
  <c r="U25" i="5"/>
  <c r="R26" i="5"/>
  <c r="S26" i="5"/>
  <c r="V26" i="5" s="1"/>
  <c r="T26" i="5"/>
  <c r="U26" i="5"/>
  <c r="R27" i="5"/>
  <c r="S27" i="5"/>
  <c r="V27" i="5" s="1"/>
  <c r="T27" i="5"/>
  <c r="U27" i="5"/>
  <c r="R28" i="5"/>
  <c r="S28" i="5"/>
  <c r="V28" i="5" s="1"/>
  <c r="T28" i="5"/>
  <c r="U28" i="5"/>
  <c r="R29" i="5"/>
  <c r="S29" i="5"/>
  <c r="V29" i="5" s="1"/>
  <c r="T29" i="5"/>
  <c r="U29" i="5"/>
  <c r="R30" i="5"/>
  <c r="S30" i="5"/>
  <c r="V30" i="5" s="1"/>
  <c r="T30" i="5"/>
  <c r="U30" i="5"/>
  <c r="R31" i="5"/>
  <c r="S31" i="5"/>
  <c r="V31" i="5" s="1"/>
  <c r="T31" i="5"/>
  <c r="U31" i="5"/>
  <c r="R32" i="5"/>
  <c r="S32" i="5"/>
  <c r="V32" i="5" s="1"/>
  <c r="T32" i="5"/>
  <c r="U32" i="5"/>
  <c r="R33" i="5"/>
  <c r="S33" i="5"/>
  <c r="V33" i="5" s="1"/>
  <c r="T33" i="5"/>
  <c r="U33" i="5"/>
  <c r="R34" i="5"/>
  <c r="S34" i="5"/>
  <c r="V34" i="5" s="1"/>
  <c r="T34" i="5"/>
  <c r="U34" i="5"/>
  <c r="R35" i="5"/>
  <c r="S35" i="5"/>
  <c r="V35" i="5" s="1"/>
  <c r="T35" i="5"/>
  <c r="U35" i="5"/>
  <c r="R36" i="5"/>
  <c r="S36" i="5"/>
  <c r="V36" i="5" s="1"/>
  <c r="T36" i="5"/>
  <c r="U36" i="5"/>
  <c r="R37" i="5"/>
  <c r="S37" i="5"/>
  <c r="V37" i="5" s="1"/>
  <c r="T37" i="5"/>
  <c r="U37" i="5"/>
  <c r="D38" i="5"/>
  <c r="E38" i="5"/>
  <c r="F38" i="5"/>
  <c r="G38" i="5"/>
  <c r="H38" i="5"/>
  <c r="I38" i="5"/>
  <c r="J38" i="5"/>
  <c r="K38" i="5"/>
  <c r="L38" i="5"/>
  <c r="M38" i="5"/>
  <c r="N38" i="5"/>
  <c r="O38" i="5"/>
  <c r="P38" i="5"/>
  <c r="Q38" i="5"/>
  <c r="R42" i="5"/>
  <c r="S42" i="5"/>
  <c r="T42" i="5"/>
  <c r="U42" i="5"/>
  <c r="V42" i="5"/>
  <c r="R43" i="5"/>
  <c r="S43" i="5"/>
  <c r="T43" i="5"/>
  <c r="U43" i="5"/>
  <c r="V43" i="5"/>
  <c r="R44" i="5"/>
  <c r="S44" i="5"/>
  <c r="T44" i="5"/>
  <c r="U44" i="5"/>
  <c r="V44" i="5"/>
  <c r="R45" i="5"/>
  <c r="S45" i="5"/>
  <c r="T45" i="5"/>
  <c r="U45" i="5"/>
  <c r="V45" i="5"/>
  <c r="R46" i="5"/>
  <c r="S46" i="5"/>
  <c r="T46" i="5"/>
  <c r="U46" i="5"/>
  <c r="V46" i="5"/>
  <c r="R47" i="5"/>
  <c r="S47" i="5"/>
  <c r="T47" i="5"/>
  <c r="U47" i="5"/>
  <c r="V47" i="5"/>
  <c r="R48" i="5"/>
  <c r="S48" i="5"/>
  <c r="T48" i="5"/>
  <c r="U48" i="5"/>
  <c r="V48" i="5"/>
  <c r="R49" i="5"/>
  <c r="S49" i="5"/>
  <c r="T49" i="5"/>
  <c r="U49" i="5"/>
  <c r="V49" i="5"/>
  <c r="R50" i="5"/>
  <c r="S50" i="5"/>
  <c r="T50" i="5"/>
  <c r="U50" i="5"/>
  <c r="V50" i="5"/>
  <c r="R51" i="5"/>
  <c r="S51" i="5"/>
  <c r="T51" i="5"/>
  <c r="U51" i="5"/>
  <c r="V51" i="5"/>
  <c r="R52" i="5"/>
  <c r="S52" i="5"/>
  <c r="T52" i="5"/>
  <c r="U52" i="5"/>
  <c r="V52" i="5"/>
  <c r="R53" i="5"/>
  <c r="S53" i="5"/>
  <c r="T53" i="5"/>
  <c r="U53" i="5"/>
  <c r="V53" i="5"/>
  <c r="R54" i="5"/>
  <c r="S54" i="5"/>
  <c r="T54" i="5"/>
  <c r="U54" i="5"/>
  <c r="V54" i="5"/>
  <c r="R55" i="5"/>
  <c r="S55" i="5"/>
  <c r="T55" i="5"/>
  <c r="U55" i="5"/>
  <c r="V55" i="5"/>
  <c r="R56" i="5"/>
  <c r="S56" i="5"/>
  <c r="T56" i="5"/>
  <c r="U56" i="5"/>
  <c r="V56" i="5"/>
  <c r="R57" i="5"/>
  <c r="S57" i="5"/>
  <c r="T57" i="5"/>
  <c r="U57" i="5"/>
  <c r="V57" i="5"/>
  <c r="R58" i="5"/>
  <c r="S58" i="5"/>
  <c r="T58" i="5"/>
  <c r="U58" i="5"/>
  <c r="V58" i="5"/>
  <c r="R59" i="5"/>
  <c r="S59" i="5"/>
  <c r="T59" i="5"/>
  <c r="U59" i="5"/>
  <c r="V59" i="5"/>
  <c r="R60" i="5"/>
  <c r="S60" i="5"/>
  <c r="T60" i="5"/>
  <c r="U60" i="5"/>
  <c r="V60" i="5"/>
  <c r="R61" i="5"/>
  <c r="S61" i="5"/>
  <c r="T61" i="5"/>
  <c r="U61" i="5"/>
  <c r="V61" i="5"/>
  <c r="R62" i="5"/>
  <c r="S62" i="5"/>
  <c r="T62" i="5"/>
  <c r="U62" i="5"/>
  <c r="V62" i="5"/>
  <c r="R63" i="5"/>
  <c r="S63" i="5"/>
  <c r="T63" i="5"/>
  <c r="U63" i="5"/>
  <c r="V63" i="5"/>
  <c r="R64" i="5"/>
  <c r="S64" i="5"/>
  <c r="T64" i="5"/>
  <c r="U64" i="5"/>
  <c r="V64" i="5"/>
  <c r="C65" i="5"/>
  <c r="D65" i="5"/>
  <c r="E65" i="5"/>
  <c r="F65" i="5"/>
  <c r="G65" i="5"/>
  <c r="H65" i="5"/>
  <c r="I65" i="5"/>
  <c r="J65" i="5"/>
  <c r="K65" i="5"/>
  <c r="L65" i="5"/>
  <c r="M65" i="5"/>
  <c r="N65" i="5"/>
  <c r="O65" i="5"/>
  <c r="P65" i="5"/>
  <c r="R6" i="4"/>
  <c r="S6" i="4"/>
  <c r="V6" i="4" s="1"/>
  <c r="T6" i="4"/>
  <c r="U6" i="4"/>
  <c r="R7" i="4"/>
  <c r="S7" i="4"/>
  <c r="V7" i="4" s="1"/>
  <c r="T7" i="4"/>
  <c r="U7" i="4"/>
  <c r="R8" i="4"/>
  <c r="S8" i="4"/>
  <c r="V8" i="4" s="1"/>
  <c r="T8" i="4"/>
  <c r="U8" i="4"/>
  <c r="R9" i="4"/>
  <c r="S9" i="4"/>
  <c r="V9" i="4" s="1"/>
  <c r="T9" i="4"/>
  <c r="U9" i="4"/>
  <c r="R10" i="4"/>
  <c r="S10" i="4"/>
  <c r="V10" i="4" s="1"/>
  <c r="T10" i="4"/>
  <c r="U10" i="4"/>
  <c r="R11" i="4"/>
  <c r="S11" i="4"/>
  <c r="V11" i="4" s="1"/>
  <c r="T11" i="4"/>
  <c r="U11" i="4"/>
  <c r="R12" i="4"/>
  <c r="S12" i="4"/>
  <c r="V12" i="4" s="1"/>
  <c r="T12" i="4"/>
  <c r="U12" i="4"/>
  <c r="R13" i="4"/>
  <c r="S13" i="4"/>
  <c r="V13" i="4" s="1"/>
  <c r="T13" i="4"/>
  <c r="U13" i="4"/>
  <c r="R14" i="4"/>
  <c r="S14" i="4"/>
  <c r="V14" i="4" s="1"/>
  <c r="T14" i="4"/>
  <c r="U14" i="4"/>
  <c r="R15" i="4"/>
  <c r="S15" i="4"/>
  <c r="V15" i="4" s="1"/>
  <c r="T15" i="4"/>
  <c r="U15" i="4"/>
  <c r="R16" i="4"/>
  <c r="S16" i="4"/>
  <c r="V16" i="4" s="1"/>
  <c r="T16" i="4"/>
  <c r="U16" i="4"/>
  <c r="R17" i="4"/>
  <c r="S17" i="4"/>
  <c r="V17" i="4" s="1"/>
  <c r="T17" i="4"/>
  <c r="U17" i="4"/>
  <c r="R18" i="4"/>
  <c r="S18" i="4"/>
  <c r="V18" i="4" s="1"/>
  <c r="T18" i="4"/>
  <c r="U18" i="4"/>
  <c r="R19" i="4"/>
  <c r="S19" i="4"/>
  <c r="V19" i="4" s="1"/>
  <c r="T19" i="4"/>
  <c r="U19" i="4"/>
  <c r="R20" i="4"/>
  <c r="S20" i="4"/>
  <c r="V20" i="4" s="1"/>
  <c r="T20" i="4"/>
  <c r="U20" i="4"/>
  <c r="R21" i="4"/>
  <c r="S21" i="4"/>
  <c r="V21" i="4" s="1"/>
  <c r="T21" i="4"/>
  <c r="U21" i="4"/>
  <c r="R22" i="4"/>
  <c r="S22" i="4"/>
  <c r="V22" i="4" s="1"/>
  <c r="T22" i="4"/>
  <c r="U22" i="4"/>
  <c r="R23" i="4"/>
  <c r="S23" i="4"/>
  <c r="V23" i="4" s="1"/>
  <c r="T23" i="4"/>
  <c r="U23" i="4"/>
  <c r="R24" i="4"/>
  <c r="S24" i="4"/>
  <c r="V24" i="4" s="1"/>
  <c r="T24" i="4"/>
  <c r="U24" i="4"/>
  <c r="R25" i="4"/>
  <c r="S25" i="4"/>
  <c r="V25" i="4" s="1"/>
  <c r="T25" i="4"/>
  <c r="U25" i="4"/>
  <c r="R26" i="4"/>
  <c r="S26" i="4"/>
  <c r="V26" i="4" s="1"/>
  <c r="T26" i="4"/>
  <c r="U26" i="4"/>
  <c r="R27" i="4"/>
  <c r="S27" i="4"/>
  <c r="V27" i="4" s="1"/>
  <c r="T27" i="4"/>
  <c r="U27" i="4"/>
  <c r="R28" i="4"/>
  <c r="S28" i="4"/>
  <c r="V28" i="4" s="1"/>
  <c r="T28" i="4"/>
  <c r="U28" i="4"/>
  <c r="R29" i="4"/>
  <c r="S29" i="4"/>
  <c r="V29" i="4" s="1"/>
  <c r="T29" i="4"/>
  <c r="U29" i="4"/>
  <c r="R30" i="4"/>
  <c r="S30" i="4"/>
  <c r="V30" i="4" s="1"/>
  <c r="T30" i="4"/>
  <c r="U30" i="4"/>
  <c r="R31" i="4"/>
  <c r="S31" i="4"/>
  <c r="V31" i="4" s="1"/>
  <c r="T31" i="4"/>
  <c r="U31" i="4"/>
  <c r="R32" i="4"/>
  <c r="S32" i="4"/>
  <c r="V32" i="4" s="1"/>
  <c r="T32" i="4"/>
  <c r="U32" i="4"/>
  <c r="R33" i="4"/>
  <c r="S33" i="4"/>
  <c r="V33" i="4" s="1"/>
  <c r="T33" i="4"/>
  <c r="U33" i="4"/>
  <c r="R34" i="4"/>
  <c r="S34" i="4"/>
  <c r="V34" i="4" s="1"/>
  <c r="T34" i="4"/>
  <c r="U34" i="4"/>
  <c r="R35" i="4"/>
  <c r="S35" i="4"/>
  <c r="V35" i="4" s="1"/>
  <c r="T35" i="4"/>
  <c r="U35" i="4"/>
  <c r="R36" i="4"/>
  <c r="S36" i="4"/>
  <c r="V36" i="4" s="1"/>
  <c r="T36" i="4"/>
  <c r="U36" i="4"/>
  <c r="R37" i="4"/>
  <c r="S37" i="4"/>
  <c r="V37" i="4" s="1"/>
  <c r="T37" i="4"/>
  <c r="U37" i="4"/>
  <c r="D38" i="4"/>
  <c r="E38" i="4"/>
  <c r="F38" i="4"/>
  <c r="G38" i="4"/>
  <c r="H38" i="4"/>
  <c r="I38" i="4"/>
  <c r="J38" i="4"/>
  <c r="K38" i="4"/>
  <c r="L38" i="4"/>
  <c r="M38" i="4"/>
  <c r="N38" i="4"/>
  <c r="O38" i="4"/>
  <c r="P38" i="4"/>
  <c r="Q38" i="4"/>
  <c r="R42" i="4"/>
  <c r="S42" i="4"/>
  <c r="T42" i="4"/>
  <c r="U42" i="4"/>
  <c r="V42" i="4"/>
  <c r="R43" i="4"/>
  <c r="S43" i="4"/>
  <c r="T43" i="4"/>
  <c r="U43" i="4"/>
  <c r="V43" i="4"/>
  <c r="R44" i="4"/>
  <c r="S44" i="4"/>
  <c r="T44" i="4"/>
  <c r="U44" i="4"/>
  <c r="V44" i="4"/>
  <c r="R45" i="4"/>
  <c r="S45" i="4"/>
  <c r="T45" i="4"/>
  <c r="U45" i="4"/>
  <c r="V45" i="4"/>
  <c r="R46" i="4"/>
  <c r="S46" i="4"/>
  <c r="T46" i="4"/>
  <c r="U46" i="4"/>
  <c r="V46" i="4"/>
  <c r="R47" i="4"/>
  <c r="S47" i="4"/>
  <c r="T47" i="4"/>
  <c r="U47" i="4"/>
  <c r="V47" i="4"/>
  <c r="R48" i="4"/>
  <c r="S48" i="4"/>
  <c r="T48" i="4"/>
  <c r="U48" i="4"/>
  <c r="V48" i="4"/>
  <c r="R49" i="4"/>
  <c r="S49" i="4"/>
  <c r="T49" i="4"/>
  <c r="U49" i="4"/>
  <c r="V49" i="4"/>
  <c r="R50" i="4"/>
  <c r="S50" i="4"/>
  <c r="T50" i="4"/>
  <c r="U50" i="4"/>
  <c r="V50" i="4"/>
  <c r="R51" i="4"/>
  <c r="S51" i="4"/>
  <c r="T51" i="4"/>
  <c r="U51" i="4"/>
  <c r="V51" i="4"/>
  <c r="R52" i="4"/>
  <c r="S52" i="4"/>
  <c r="T52" i="4"/>
  <c r="U52" i="4"/>
  <c r="V52" i="4"/>
  <c r="R53" i="4"/>
  <c r="S53" i="4"/>
  <c r="T53" i="4"/>
  <c r="U53" i="4"/>
  <c r="V53" i="4"/>
  <c r="R54" i="4"/>
  <c r="S54" i="4"/>
  <c r="T54" i="4"/>
  <c r="U54" i="4"/>
  <c r="V54" i="4"/>
  <c r="R55" i="4"/>
  <c r="S55" i="4"/>
  <c r="T55" i="4"/>
  <c r="U55" i="4"/>
  <c r="V55" i="4"/>
  <c r="R56" i="4"/>
  <c r="S56" i="4"/>
  <c r="T56" i="4"/>
  <c r="U56" i="4"/>
  <c r="V56" i="4"/>
  <c r="R57" i="4"/>
  <c r="S57" i="4"/>
  <c r="T57" i="4"/>
  <c r="U57" i="4"/>
  <c r="V57" i="4"/>
  <c r="R58" i="4"/>
  <c r="S58" i="4"/>
  <c r="T58" i="4"/>
  <c r="U58" i="4"/>
  <c r="V58" i="4"/>
  <c r="R59" i="4"/>
  <c r="S59" i="4"/>
  <c r="T59" i="4"/>
  <c r="U59" i="4"/>
  <c r="V59" i="4"/>
  <c r="R60" i="4"/>
  <c r="S60" i="4"/>
  <c r="T60" i="4"/>
  <c r="U60" i="4"/>
  <c r="V60" i="4"/>
  <c r="R61" i="4"/>
  <c r="S61" i="4"/>
  <c r="T61" i="4"/>
  <c r="U61" i="4"/>
  <c r="V61" i="4"/>
  <c r="R62" i="4"/>
  <c r="S62" i="4"/>
  <c r="T62" i="4"/>
  <c r="U62" i="4"/>
  <c r="V62" i="4"/>
  <c r="R63" i="4"/>
  <c r="S63" i="4"/>
  <c r="T63" i="4"/>
  <c r="U63" i="4"/>
  <c r="V63" i="4"/>
  <c r="R64" i="4"/>
  <c r="S64" i="4"/>
  <c r="T64" i="4"/>
  <c r="U64" i="4"/>
  <c r="V64" i="4"/>
  <c r="C65" i="4"/>
  <c r="D65" i="4"/>
  <c r="E65" i="4"/>
  <c r="F65" i="4"/>
  <c r="G65" i="4"/>
  <c r="H65" i="4"/>
  <c r="I65" i="4"/>
  <c r="J65" i="4"/>
  <c r="K65" i="4"/>
  <c r="L65" i="4"/>
  <c r="M65" i="4"/>
  <c r="N65" i="4"/>
  <c r="O65" i="4"/>
  <c r="P65" i="4"/>
  <c r="C65" i="2"/>
  <c r="D65" i="2"/>
  <c r="H65" i="2"/>
  <c r="F65" i="2"/>
  <c r="N65" i="2"/>
  <c r="M65" i="2"/>
  <c r="V64" i="2"/>
  <c r="U64" i="2"/>
  <c r="T64" i="2"/>
  <c r="S64" i="2"/>
  <c r="R64" i="2"/>
  <c r="V63" i="2"/>
  <c r="U63" i="2"/>
  <c r="T63" i="2"/>
  <c r="S63" i="2"/>
  <c r="R63" i="2"/>
  <c r="V62" i="2"/>
  <c r="U62" i="2"/>
  <c r="T62" i="2"/>
  <c r="S62" i="2"/>
  <c r="R62" i="2"/>
  <c r="V61" i="2"/>
  <c r="U61" i="2"/>
  <c r="T61" i="2"/>
  <c r="S61" i="2"/>
  <c r="R61" i="2"/>
  <c r="V60" i="2"/>
  <c r="U60" i="2"/>
  <c r="T60" i="2"/>
  <c r="S60" i="2"/>
  <c r="R60" i="2"/>
  <c r="V59" i="2"/>
  <c r="U59" i="2"/>
  <c r="T59" i="2"/>
  <c r="S59" i="2"/>
  <c r="R59" i="2"/>
  <c r="V58" i="2"/>
  <c r="U58" i="2"/>
  <c r="T58" i="2"/>
  <c r="S58" i="2"/>
  <c r="R58" i="2"/>
  <c r="V57" i="2"/>
  <c r="U57" i="2"/>
  <c r="T57" i="2"/>
  <c r="S57" i="2"/>
  <c r="R57" i="2"/>
  <c r="V56" i="2"/>
  <c r="U56" i="2"/>
  <c r="T56" i="2"/>
  <c r="S56" i="2"/>
  <c r="R56" i="2"/>
  <c r="V55" i="2"/>
  <c r="U55" i="2"/>
  <c r="T55" i="2"/>
  <c r="S55" i="2"/>
  <c r="R55" i="2"/>
  <c r="V54" i="2"/>
  <c r="U54" i="2"/>
  <c r="T54" i="2"/>
  <c r="S54" i="2"/>
  <c r="R54" i="2"/>
  <c r="V53" i="2"/>
  <c r="U53" i="2"/>
  <c r="T53" i="2"/>
  <c r="S53" i="2"/>
  <c r="R53" i="2"/>
  <c r="V52" i="2"/>
  <c r="U52" i="2"/>
  <c r="T52" i="2"/>
  <c r="S52" i="2"/>
  <c r="R52" i="2"/>
  <c r="V51" i="2"/>
  <c r="U51" i="2"/>
  <c r="T51" i="2"/>
  <c r="S51" i="2"/>
  <c r="R51" i="2"/>
  <c r="V50" i="2"/>
  <c r="U50" i="2"/>
  <c r="T50" i="2"/>
  <c r="S50" i="2"/>
  <c r="R50" i="2"/>
  <c r="V49" i="2"/>
  <c r="U49" i="2"/>
  <c r="T49" i="2"/>
  <c r="S49" i="2"/>
  <c r="R49" i="2"/>
  <c r="V48" i="2"/>
  <c r="U48" i="2"/>
  <c r="T48" i="2"/>
  <c r="S48" i="2"/>
  <c r="R48" i="2"/>
  <c r="V47" i="2"/>
  <c r="U47" i="2"/>
  <c r="T47" i="2"/>
  <c r="S47" i="2"/>
  <c r="R47" i="2"/>
  <c r="V46" i="2"/>
  <c r="U46" i="2"/>
  <c r="T46" i="2"/>
  <c r="S46" i="2"/>
  <c r="R46" i="2"/>
  <c r="V45" i="2"/>
  <c r="U45" i="2"/>
  <c r="T45" i="2"/>
  <c r="S45" i="2"/>
  <c r="R45" i="2"/>
  <c r="V44" i="2"/>
  <c r="U44" i="2"/>
  <c r="T44" i="2"/>
  <c r="S44" i="2"/>
  <c r="R44" i="2"/>
  <c r="V43" i="2"/>
  <c r="U43" i="2"/>
  <c r="T43" i="2"/>
  <c r="S43" i="2"/>
  <c r="R43" i="2"/>
  <c r="V42" i="2"/>
  <c r="U42" i="2"/>
  <c r="T42" i="2"/>
  <c r="S42" i="2"/>
  <c r="R42" i="2"/>
  <c r="V64" i="1"/>
  <c r="V63" i="1"/>
  <c r="V62" i="1"/>
  <c r="V61" i="1"/>
  <c r="V60" i="1"/>
  <c r="V59" i="1"/>
  <c r="V58" i="1"/>
  <c r="V57" i="1"/>
  <c r="V56" i="1"/>
  <c r="V55" i="1"/>
  <c r="V54" i="1"/>
  <c r="V53" i="1"/>
  <c r="V52" i="1"/>
  <c r="V51" i="1"/>
  <c r="V50" i="1"/>
  <c r="V49" i="1"/>
  <c r="V48" i="1"/>
  <c r="V47" i="1"/>
  <c r="V46" i="1"/>
  <c r="V45" i="1"/>
  <c r="V44" i="1"/>
  <c r="V43" i="1"/>
  <c r="V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42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48" i="1"/>
  <c r="T49" i="1"/>
  <c r="T46" i="1"/>
  <c r="T47" i="1"/>
  <c r="T44" i="1"/>
  <c r="T45" i="1"/>
  <c r="T43" i="1"/>
  <c r="T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42" i="1"/>
  <c r="R64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42" i="1"/>
  <c r="S37" i="2"/>
  <c r="V37" i="2" s="1"/>
  <c r="U37" i="2"/>
  <c r="T37" i="2"/>
  <c r="R37" i="2"/>
  <c r="S36" i="2"/>
  <c r="V36" i="2" s="1"/>
  <c r="U36" i="2"/>
  <c r="T36" i="2"/>
  <c r="R36" i="2"/>
  <c r="S35" i="2"/>
  <c r="V35" i="2" s="1"/>
  <c r="U35" i="2"/>
  <c r="T35" i="2"/>
  <c r="R35" i="2"/>
  <c r="S34" i="2"/>
  <c r="V34" i="2" s="1"/>
  <c r="U34" i="2"/>
  <c r="T34" i="2"/>
  <c r="R34" i="2"/>
  <c r="S33" i="2"/>
  <c r="V33" i="2" s="1"/>
  <c r="U33" i="2"/>
  <c r="T33" i="2"/>
  <c r="R33" i="2"/>
  <c r="S32" i="2"/>
  <c r="V32" i="2" s="1"/>
  <c r="U32" i="2"/>
  <c r="T32" i="2"/>
  <c r="R32" i="2"/>
  <c r="S31" i="2"/>
  <c r="V31" i="2" s="1"/>
  <c r="U31" i="2"/>
  <c r="T31" i="2"/>
  <c r="R31" i="2"/>
  <c r="S30" i="2"/>
  <c r="V30" i="2" s="1"/>
  <c r="U30" i="2"/>
  <c r="T30" i="2"/>
  <c r="R30" i="2"/>
  <c r="S29" i="2"/>
  <c r="V29" i="2" s="1"/>
  <c r="U29" i="2"/>
  <c r="T29" i="2"/>
  <c r="R29" i="2"/>
  <c r="S28" i="2"/>
  <c r="V28" i="2" s="1"/>
  <c r="U28" i="2"/>
  <c r="T28" i="2"/>
  <c r="R28" i="2"/>
  <c r="S27" i="2"/>
  <c r="V27" i="2" s="1"/>
  <c r="U27" i="2"/>
  <c r="T27" i="2"/>
  <c r="R27" i="2"/>
  <c r="S26" i="2"/>
  <c r="V26" i="2" s="1"/>
  <c r="U26" i="2"/>
  <c r="T26" i="2"/>
  <c r="R26" i="2"/>
  <c r="S25" i="2"/>
  <c r="V25" i="2" s="1"/>
  <c r="U25" i="2"/>
  <c r="T25" i="2"/>
  <c r="R25" i="2"/>
  <c r="S24" i="2"/>
  <c r="V24" i="2" s="1"/>
  <c r="U24" i="2"/>
  <c r="T24" i="2"/>
  <c r="R24" i="2"/>
  <c r="S23" i="2"/>
  <c r="V23" i="2" s="1"/>
  <c r="U23" i="2"/>
  <c r="T23" i="2"/>
  <c r="R23" i="2"/>
  <c r="S22" i="2"/>
  <c r="V22" i="2" s="1"/>
  <c r="U22" i="2"/>
  <c r="T22" i="2"/>
  <c r="R22" i="2"/>
  <c r="S21" i="2"/>
  <c r="V21" i="2" s="1"/>
  <c r="U21" i="2"/>
  <c r="T21" i="2"/>
  <c r="R21" i="2"/>
  <c r="S20" i="2"/>
  <c r="V20" i="2" s="1"/>
  <c r="U20" i="2"/>
  <c r="T20" i="2"/>
  <c r="R20" i="2"/>
  <c r="S19" i="2"/>
  <c r="V19" i="2" s="1"/>
  <c r="U19" i="2"/>
  <c r="T19" i="2"/>
  <c r="R19" i="2"/>
  <c r="S18" i="2"/>
  <c r="V18" i="2" s="1"/>
  <c r="U18" i="2"/>
  <c r="T18" i="2"/>
  <c r="R18" i="2"/>
  <c r="S17" i="2"/>
  <c r="V17" i="2" s="1"/>
  <c r="U17" i="2"/>
  <c r="T17" i="2"/>
  <c r="R17" i="2"/>
  <c r="S16" i="2"/>
  <c r="V16" i="2" s="1"/>
  <c r="U16" i="2"/>
  <c r="T16" i="2"/>
  <c r="R16" i="2"/>
  <c r="S15" i="2"/>
  <c r="V15" i="2" s="1"/>
  <c r="U15" i="2"/>
  <c r="T15" i="2"/>
  <c r="R15" i="2"/>
  <c r="S14" i="2"/>
  <c r="V14" i="2" s="1"/>
  <c r="U14" i="2"/>
  <c r="T14" i="2"/>
  <c r="R14" i="2"/>
  <c r="S13" i="2"/>
  <c r="V13" i="2" s="1"/>
  <c r="U13" i="2"/>
  <c r="T13" i="2"/>
  <c r="R13" i="2"/>
  <c r="S12" i="2"/>
  <c r="V12" i="2" s="1"/>
  <c r="U12" i="2"/>
  <c r="T12" i="2"/>
  <c r="R12" i="2"/>
  <c r="S11" i="2"/>
  <c r="V11" i="2" s="1"/>
  <c r="U11" i="2"/>
  <c r="T11" i="2"/>
  <c r="R11" i="2"/>
  <c r="S10" i="2"/>
  <c r="V10" i="2" s="1"/>
  <c r="U10" i="2"/>
  <c r="T10" i="2"/>
  <c r="R10" i="2"/>
  <c r="S9" i="2"/>
  <c r="V9" i="2" s="1"/>
  <c r="U9" i="2"/>
  <c r="T9" i="2"/>
  <c r="R9" i="2"/>
  <c r="S8" i="2"/>
  <c r="V8" i="2" s="1"/>
  <c r="U8" i="2"/>
  <c r="T8" i="2"/>
  <c r="R8" i="2"/>
  <c r="S7" i="2"/>
  <c r="V7" i="2" s="1"/>
  <c r="U7" i="2"/>
  <c r="T7" i="2"/>
  <c r="R7" i="2"/>
  <c r="S6" i="2"/>
  <c r="V6" i="2" s="1"/>
  <c r="U6" i="2"/>
  <c r="T6" i="2"/>
  <c r="R6" i="2"/>
  <c r="F38" i="2"/>
  <c r="H38" i="2"/>
  <c r="J38" i="2"/>
  <c r="I38" i="2"/>
  <c r="D38" i="2"/>
  <c r="M38" i="2"/>
  <c r="P38" i="2"/>
  <c r="O38" i="2"/>
  <c r="S7" i="1"/>
  <c r="V7" i="1" s="1"/>
  <c r="S8" i="1"/>
  <c r="V8" i="1" s="1"/>
  <c r="S9" i="1"/>
  <c r="V9" i="1" s="1"/>
  <c r="S10" i="1"/>
  <c r="V10" i="1" s="1"/>
  <c r="S11" i="1"/>
  <c r="V11" i="1" s="1"/>
  <c r="S12" i="1"/>
  <c r="V12" i="1" s="1"/>
  <c r="S13" i="1"/>
  <c r="V13" i="1" s="1"/>
  <c r="S14" i="1"/>
  <c r="V14" i="1" s="1"/>
  <c r="S15" i="1"/>
  <c r="V15" i="1" s="1"/>
  <c r="S16" i="1"/>
  <c r="V16" i="1" s="1"/>
  <c r="S17" i="1"/>
  <c r="V17" i="1" s="1"/>
  <c r="S18" i="1"/>
  <c r="V18" i="1" s="1"/>
  <c r="S19" i="1"/>
  <c r="V19" i="1" s="1"/>
  <c r="S20" i="1"/>
  <c r="V20" i="1" s="1"/>
  <c r="S21" i="1"/>
  <c r="V21" i="1" s="1"/>
  <c r="S22" i="1"/>
  <c r="V22" i="1" s="1"/>
  <c r="S23" i="1"/>
  <c r="V23" i="1" s="1"/>
  <c r="S24" i="1"/>
  <c r="V24" i="1" s="1"/>
  <c r="S25" i="1"/>
  <c r="V25" i="1" s="1"/>
  <c r="S26" i="1"/>
  <c r="V26" i="1" s="1"/>
  <c r="S27" i="1"/>
  <c r="V27" i="1" s="1"/>
  <c r="S28" i="1"/>
  <c r="V28" i="1" s="1"/>
  <c r="S29" i="1"/>
  <c r="V29" i="1" s="1"/>
  <c r="S30" i="1"/>
  <c r="V30" i="1" s="1"/>
  <c r="S31" i="1"/>
  <c r="V31" i="1" s="1"/>
  <c r="S32" i="1"/>
  <c r="V32" i="1" s="1"/>
  <c r="S33" i="1"/>
  <c r="V33" i="1" s="1"/>
  <c r="S34" i="1"/>
  <c r="V34" i="1" s="1"/>
  <c r="S35" i="1"/>
  <c r="V35" i="1" s="1"/>
  <c r="S36" i="1"/>
  <c r="V36" i="1" s="1"/>
  <c r="S37" i="1"/>
  <c r="V37" i="1" s="1"/>
  <c r="S6" i="1"/>
  <c r="V6" i="1" s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6" i="1"/>
  <c r="R37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6" i="1"/>
  <c r="P65" i="2"/>
  <c r="O65" i="2"/>
  <c r="L65" i="2"/>
  <c r="K65" i="2"/>
  <c r="J65" i="2"/>
  <c r="I65" i="2"/>
  <c r="G65" i="2"/>
  <c r="E65" i="2"/>
  <c r="Q38" i="2"/>
  <c r="N38" i="2"/>
  <c r="L38" i="2"/>
  <c r="K38" i="2"/>
  <c r="G38" i="2"/>
  <c r="E38" i="2"/>
  <c r="R65" i="21" l="1"/>
  <c r="R65" i="8"/>
  <c r="S65" i="16"/>
  <c r="S65" i="21"/>
  <c r="S65" i="18"/>
  <c r="R65" i="4"/>
  <c r="T61" i="3"/>
  <c r="B61" i="3"/>
  <c r="R65" i="15"/>
  <c r="R65" i="14"/>
  <c r="R65" i="12"/>
  <c r="S65" i="12"/>
  <c r="R65" i="11"/>
  <c r="R65" i="10"/>
  <c r="R65" i="9"/>
  <c r="U65" i="9"/>
  <c r="Q65" i="7"/>
  <c r="R65" i="6"/>
  <c r="U65" i="5"/>
  <c r="S65" i="4"/>
  <c r="V65" i="4"/>
  <c r="R65" i="2"/>
  <c r="U65" i="2"/>
  <c r="U65" i="28"/>
  <c r="V65" i="27"/>
  <c r="R65" i="27"/>
  <c r="S65" i="27"/>
  <c r="R65" i="26"/>
  <c r="R65" i="25"/>
  <c r="U65" i="25"/>
  <c r="R65" i="24"/>
  <c r="S65" i="24"/>
  <c r="R65" i="22"/>
  <c r="U65" i="19"/>
  <c r="R65" i="18"/>
  <c r="U48" i="3"/>
  <c r="B48" i="3"/>
  <c r="R65" i="1"/>
  <c r="Q65" i="17"/>
  <c r="R65" i="17"/>
  <c r="Q65" i="16"/>
  <c r="T65" i="16"/>
  <c r="Q65" i="14"/>
  <c r="Q65" i="12"/>
  <c r="Q65" i="10"/>
  <c r="S65" i="10"/>
  <c r="R65" i="28"/>
  <c r="Q65" i="26"/>
  <c r="R65" i="23"/>
  <c r="V63" i="3"/>
  <c r="S38" i="21"/>
  <c r="V38" i="21" s="1"/>
  <c r="Q65" i="20"/>
  <c r="R65" i="20"/>
  <c r="S62" i="3"/>
  <c r="T65" i="19"/>
  <c r="R65" i="19"/>
  <c r="U63" i="3"/>
  <c r="Q65" i="18"/>
  <c r="T63" i="3"/>
  <c r="W63" i="3"/>
  <c r="U62" i="3"/>
  <c r="S63" i="3"/>
  <c r="R63" i="3"/>
  <c r="V65" i="17"/>
  <c r="T65" i="17"/>
  <c r="U65" i="17"/>
  <c r="S65" i="17"/>
  <c r="S38" i="17"/>
  <c r="V38" i="17" s="1"/>
  <c r="R38" i="17"/>
  <c r="U38" i="17"/>
  <c r="U65" i="16"/>
  <c r="V65" i="16"/>
  <c r="R65" i="16"/>
  <c r="R38" i="16"/>
  <c r="T38" i="16"/>
  <c r="S38" i="16"/>
  <c r="V38" i="16" s="1"/>
  <c r="U38" i="16"/>
  <c r="Q65" i="15"/>
  <c r="S65" i="15"/>
  <c r="U65" i="15"/>
  <c r="R38" i="15"/>
  <c r="T38" i="15"/>
  <c r="S65" i="14"/>
  <c r="T65" i="14"/>
  <c r="W60" i="3"/>
  <c r="V65" i="14"/>
  <c r="U65" i="14"/>
  <c r="S38" i="14"/>
  <c r="V38" i="14" s="1"/>
  <c r="U38" i="14"/>
  <c r="R38" i="14"/>
  <c r="Q65" i="13"/>
  <c r="R65" i="13"/>
  <c r="V65" i="13"/>
  <c r="S65" i="13"/>
  <c r="U65" i="13"/>
  <c r="S38" i="13"/>
  <c r="V38" i="13" s="1"/>
  <c r="R38" i="13"/>
  <c r="U38" i="13"/>
  <c r="V65" i="12"/>
  <c r="U65" i="12"/>
  <c r="T65" i="12"/>
  <c r="S38" i="12"/>
  <c r="V38" i="12" s="1"/>
  <c r="T38" i="12"/>
  <c r="U38" i="12"/>
  <c r="R38" i="12"/>
  <c r="T65" i="11"/>
  <c r="S65" i="11"/>
  <c r="Q65" i="11"/>
  <c r="U65" i="11"/>
  <c r="T38" i="11"/>
  <c r="S38" i="11"/>
  <c r="V38" i="11" s="1"/>
  <c r="R38" i="11"/>
  <c r="U38" i="11"/>
  <c r="U65" i="10"/>
  <c r="T65" i="10"/>
  <c r="V65" i="10"/>
  <c r="T38" i="10"/>
  <c r="U38" i="10"/>
  <c r="R38" i="10"/>
  <c r="S38" i="10"/>
  <c r="V38" i="10" s="1"/>
  <c r="Q65" i="9"/>
  <c r="T65" i="9"/>
  <c r="S65" i="9"/>
  <c r="S38" i="9"/>
  <c r="V38" i="9" s="1"/>
  <c r="R38" i="9"/>
  <c r="U38" i="9"/>
  <c r="T65" i="8"/>
  <c r="Q65" i="8"/>
  <c r="S65" i="8"/>
  <c r="S38" i="8"/>
  <c r="V38" i="8" s="1"/>
  <c r="R38" i="8"/>
  <c r="T38" i="8"/>
  <c r="U38" i="8"/>
  <c r="R65" i="7"/>
  <c r="U65" i="7"/>
  <c r="V65" i="7"/>
  <c r="T65" i="7"/>
  <c r="S65" i="7"/>
  <c r="R38" i="7"/>
  <c r="U38" i="7"/>
  <c r="Q65" i="6"/>
  <c r="V65" i="6"/>
  <c r="U65" i="6"/>
  <c r="S38" i="6"/>
  <c r="V38" i="6" s="1"/>
  <c r="R38" i="6"/>
  <c r="T38" i="6"/>
  <c r="Q65" i="5"/>
  <c r="R65" i="5"/>
  <c r="V65" i="5"/>
  <c r="S65" i="5"/>
  <c r="T65" i="5"/>
  <c r="T38" i="5"/>
  <c r="S38" i="5"/>
  <c r="V38" i="5" s="1"/>
  <c r="U38" i="5"/>
  <c r="R38" i="5"/>
  <c r="Q65" i="4"/>
  <c r="T38" i="4"/>
  <c r="R38" i="4"/>
  <c r="S38" i="4"/>
  <c r="V38" i="4" s="1"/>
  <c r="Q65" i="2"/>
  <c r="S65" i="2"/>
  <c r="T65" i="2"/>
  <c r="V65" i="2"/>
  <c r="S38" i="2"/>
  <c r="V38" i="2" s="1"/>
  <c r="R38" i="2"/>
  <c r="U38" i="2"/>
  <c r="Q65" i="28"/>
  <c r="S65" i="28"/>
  <c r="T65" i="28"/>
  <c r="R38" i="28"/>
  <c r="U38" i="28"/>
  <c r="T65" i="27"/>
  <c r="U65" i="27"/>
  <c r="Q65" i="27"/>
  <c r="T38" i="27"/>
  <c r="U38" i="27"/>
  <c r="R38" i="27"/>
  <c r="S38" i="27"/>
  <c r="V38" i="27" s="1"/>
  <c r="T65" i="26"/>
  <c r="S65" i="26"/>
  <c r="V65" i="26"/>
  <c r="S38" i="26"/>
  <c r="V38" i="26" s="1"/>
  <c r="R38" i="26"/>
  <c r="T38" i="26"/>
  <c r="Q65" i="25"/>
  <c r="T65" i="25"/>
  <c r="S65" i="25"/>
  <c r="U38" i="25"/>
  <c r="S38" i="25"/>
  <c r="V38" i="25" s="1"/>
  <c r="R38" i="25"/>
  <c r="U65" i="23"/>
  <c r="Q65" i="23"/>
  <c r="S65" i="23"/>
  <c r="T65" i="23"/>
  <c r="T38" i="23"/>
  <c r="R38" i="23"/>
  <c r="Q65" i="24"/>
  <c r="U65" i="24"/>
  <c r="V65" i="24"/>
  <c r="T38" i="24"/>
  <c r="R38" i="24"/>
  <c r="U38" i="24"/>
  <c r="S38" i="24"/>
  <c r="V38" i="24" s="1"/>
  <c r="Q65" i="22"/>
  <c r="T65" i="22"/>
  <c r="S65" i="22"/>
  <c r="R38" i="22"/>
  <c r="U38" i="22"/>
  <c r="U65" i="21"/>
  <c r="R38" i="21"/>
  <c r="U38" i="21"/>
  <c r="T38" i="21"/>
  <c r="U65" i="20"/>
  <c r="S65" i="20"/>
  <c r="T65" i="20"/>
  <c r="S38" i="20"/>
  <c r="V38" i="20" s="1"/>
  <c r="R38" i="20"/>
  <c r="T38" i="20"/>
  <c r="U57" i="3"/>
  <c r="Q65" i="19"/>
  <c r="V65" i="19"/>
  <c r="R38" i="19"/>
  <c r="V65" i="18"/>
  <c r="R38" i="18"/>
  <c r="T38" i="18"/>
  <c r="U38" i="18"/>
  <c r="S38" i="18"/>
  <c r="V38" i="18" s="1"/>
  <c r="S65" i="1"/>
  <c r="W56" i="3"/>
  <c r="V65" i="1"/>
  <c r="R38" i="1"/>
  <c r="U38" i="1"/>
  <c r="V60" i="3"/>
  <c r="T38" i="17"/>
  <c r="S38" i="15"/>
  <c r="V38" i="15" s="1"/>
  <c r="U38" i="15"/>
  <c r="T65" i="15"/>
  <c r="V65" i="15"/>
  <c r="T38" i="14"/>
  <c r="T38" i="13"/>
  <c r="T65" i="13"/>
  <c r="R57" i="3"/>
  <c r="V65" i="11"/>
  <c r="V65" i="9"/>
  <c r="T38" i="9"/>
  <c r="U65" i="8"/>
  <c r="V65" i="8"/>
  <c r="S59" i="3"/>
  <c r="T38" i="7"/>
  <c r="S38" i="7"/>
  <c r="V38" i="7" s="1"/>
  <c r="S47" i="3"/>
  <c r="S65" i="6"/>
  <c r="T65" i="6"/>
  <c r="U38" i="6"/>
  <c r="S42" i="3"/>
  <c r="R62" i="3"/>
  <c r="U38" i="4"/>
  <c r="W33" i="3"/>
  <c r="B33" i="3"/>
  <c r="U65" i="4"/>
  <c r="T65" i="4"/>
  <c r="T59" i="3"/>
  <c r="T38" i="2"/>
  <c r="U60" i="3"/>
  <c r="T60" i="3"/>
  <c r="S61" i="3"/>
  <c r="W62" i="3"/>
  <c r="V65" i="28"/>
  <c r="S58" i="3"/>
  <c r="U59" i="3"/>
  <c r="S38" i="28"/>
  <c r="V38" i="28" s="1"/>
  <c r="T38" i="28"/>
  <c r="V61" i="3"/>
  <c r="R56" i="3"/>
  <c r="U65" i="26"/>
  <c r="R49" i="3"/>
  <c r="U38" i="26"/>
  <c r="W61" i="3"/>
  <c r="U61" i="3"/>
  <c r="V65" i="25"/>
  <c r="T38" i="25"/>
  <c r="V65" i="23"/>
  <c r="U21" i="3"/>
  <c r="U38" i="23"/>
  <c r="S38" i="23"/>
  <c r="V38" i="23" s="1"/>
  <c r="S50" i="3"/>
  <c r="S60" i="3"/>
  <c r="S56" i="3"/>
  <c r="R61" i="3"/>
  <c r="R58" i="3"/>
  <c r="R59" i="3"/>
  <c r="R60" i="3"/>
  <c r="T65" i="24"/>
  <c r="W43" i="3"/>
  <c r="W59" i="3"/>
  <c r="U20" i="3"/>
  <c r="U65" i="22"/>
  <c r="V59" i="3"/>
  <c r="V65" i="22"/>
  <c r="B62" i="3"/>
  <c r="W57" i="3"/>
  <c r="S57" i="3"/>
  <c r="R52" i="3"/>
  <c r="T62" i="3"/>
  <c r="U56" i="3"/>
  <c r="W34" i="3"/>
  <c r="S38" i="22"/>
  <c r="V38" i="22" s="1"/>
  <c r="U34" i="3"/>
  <c r="T38" i="22"/>
  <c r="B35" i="3"/>
  <c r="W36" i="3"/>
  <c r="T34" i="3"/>
  <c r="T36" i="3"/>
  <c r="W32" i="3"/>
  <c r="U24" i="3"/>
  <c r="T65" i="21"/>
  <c r="W42" i="3"/>
  <c r="S46" i="3"/>
  <c r="Q65" i="21"/>
  <c r="S45" i="3"/>
  <c r="V65" i="21"/>
  <c r="T58" i="3"/>
  <c r="U58" i="3"/>
  <c r="V58" i="3"/>
  <c r="T37" i="3"/>
  <c r="W37" i="3" s="1"/>
  <c r="U31" i="3"/>
  <c r="U37" i="3"/>
  <c r="S17" i="3"/>
  <c r="V17" i="3" s="1"/>
  <c r="S11" i="3"/>
  <c r="V11" i="3" s="1"/>
  <c r="U38" i="20"/>
  <c r="W30" i="3"/>
  <c r="T18" i="3"/>
  <c r="W18" i="3" s="1"/>
  <c r="U17" i="3"/>
  <c r="T16" i="3"/>
  <c r="W16" i="3" s="1"/>
  <c r="T33" i="3"/>
  <c r="W58" i="3"/>
  <c r="S54" i="3"/>
  <c r="V48" i="3"/>
  <c r="U53" i="3"/>
  <c r="U44" i="3"/>
  <c r="V65" i="20"/>
  <c r="T47" i="3"/>
  <c r="T45" i="3"/>
  <c r="V57" i="3"/>
  <c r="S48" i="3"/>
  <c r="T56" i="3"/>
  <c r="T53" i="3"/>
  <c r="R54" i="3"/>
  <c r="R51" i="3"/>
  <c r="W53" i="3"/>
  <c r="T55" i="3"/>
  <c r="V52" i="3"/>
  <c r="V53" i="3"/>
  <c r="S55" i="3"/>
  <c r="S65" i="19"/>
  <c r="W48" i="3"/>
  <c r="E65" i="3"/>
  <c r="W44" i="3"/>
  <c r="S44" i="3"/>
  <c r="U54" i="3"/>
  <c r="V54" i="3"/>
  <c r="K65" i="3"/>
  <c r="T48" i="3"/>
  <c r="O65" i="3"/>
  <c r="T49" i="3"/>
  <c r="R55" i="3"/>
  <c r="S38" i="19"/>
  <c r="V38" i="19" s="1"/>
  <c r="T38" i="19"/>
  <c r="O38" i="3"/>
  <c r="S13" i="3"/>
  <c r="V13" i="3" s="1"/>
  <c r="S12" i="3"/>
  <c r="V12" i="3" s="1"/>
  <c r="U19" i="3"/>
  <c r="U23" i="3"/>
  <c r="T28" i="3"/>
  <c r="W28" i="3" s="1"/>
  <c r="T27" i="3"/>
  <c r="W27" i="3" s="1"/>
  <c r="S26" i="3"/>
  <c r="V26" i="3" s="1"/>
  <c r="U25" i="3"/>
  <c r="S16" i="3"/>
  <c r="V16" i="3" s="1"/>
  <c r="B12" i="3"/>
  <c r="S28" i="3"/>
  <c r="V28" i="3" s="1"/>
  <c r="S20" i="3"/>
  <c r="V20" i="3" s="1"/>
  <c r="U38" i="19"/>
  <c r="T29" i="3"/>
  <c r="W29" i="3" s="1"/>
  <c r="S27" i="3"/>
  <c r="V27" i="3" s="1"/>
  <c r="U13" i="3"/>
  <c r="S23" i="3"/>
  <c r="V23" i="3" s="1"/>
  <c r="U18" i="3"/>
  <c r="S9" i="3"/>
  <c r="V9" i="3" s="1"/>
  <c r="S6" i="3"/>
  <c r="V6" i="3" s="1"/>
  <c r="U26" i="3"/>
  <c r="P65" i="3"/>
  <c r="R50" i="3"/>
  <c r="V47" i="3"/>
  <c r="W52" i="3"/>
  <c r="V44" i="3"/>
  <c r="U65" i="18"/>
  <c r="N65" i="3"/>
  <c r="G65" i="3"/>
  <c r="T51" i="3"/>
  <c r="V45" i="3"/>
  <c r="R53" i="3"/>
  <c r="S49" i="3"/>
  <c r="M65" i="3"/>
  <c r="T42" i="3"/>
  <c r="U42" i="3"/>
  <c r="T65" i="18"/>
  <c r="U52" i="3"/>
  <c r="T50" i="3"/>
  <c r="H65" i="3"/>
  <c r="T43" i="3"/>
  <c r="S51" i="3"/>
  <c r="L65" i="3"/>
  <c r="V51" i="3"/>
  <c r="Q65" i="3"/>
  <c r="T44" i="3"/>
  <c r="S43" i="3"/>
  <c r="S53" i="3"/>
  <c r="F65" i="3"/>
  <c r="V49" i="3"/>
  <c r="J65" i="3"/>
  <c r="T54" i="3"/>
  <c r="V42" i="3"/>
  <c r="S52" i="3"/>
  <c r="T52" i="3"/>
  <c r="U45" i="3"/>
  <c r="V43" i="3"/>
  <c r="S21" i="3"/>
  <c r="V21" i="3" s="1"/>
  <c r="I38" i="3"/>
  <c r="B25" i="3"/>
  <c r="U16" i="3"/>
  <c r="T30" i="3"/>
  <c r="S14" i="3"/>
  <c r="V14" i="3" s="1"/>
  <c r="T8" i="3"/>
  <c r="W8" i="3" s="1"/>
  <c r="T35" i="3"/>
  <c r="T32" i="3"/>
  <c r="T31" i="3"/>
  <c r="T24" i="3"/>
  <c r="W24" i="3" s="1"/>
  <c r="T22" i="3"/>
  <c r="W22" i="3" s="1"/>
  <c r="T13" i="3"/>
  <c r="W13" i="3" s="1"/>
  <c r="T7" i="3"/>
  <c r="W7" i="3" s="1"/>
  <c r="H38" i="3"/>
  <c r="T25" i="3"/>
  <c r="W25" i="3" s="1"/>
  <c r="T23" i="3"/>
  <c r="W23" i="3" s="1"/>
  <c r="T14" i="3"/>
  <c r="W14" i="3" s="1"/>
  <c r="T12" i="3"/>
  <c r="W12" i="3" s="1"/>
  <c r="R38" i="3"/>
  <c r="S33" i="3"/>
  <c r="V33" i="3" s="1"/>
  <c r="S7" i="3"/>
  <c r="V7" i="3" s="1"/>
  <c r="U28" i="3"/>
  <c r="U12" i="3"/>
  <c r="T6" i="3"/>
  <c r="W6" i="3" s="1"/>
  <c r="S31" i="3"/>
  <c r="V31" i="3" s="1"/>
  <c r="S22" i="3"/>
  <c r="V22" i="3" s="1"/>
  <c r="T20" i="3"/>
  <c r="W20" i="3" s="1"/>
  <c r="T17" i="3"/>
  <c r="W17" i="3" s="1"/>
  <c r="T9" i="3"/>
  <c r="W9" i="3" s="1"/>
  <c r="U9" i="3"/>
  <c r="U22" i="3"/>
  <c r="F38" i="3"/>
  <c r="S36" i="3"/>
  <c r="V36" i="3" s="1"/>
  <c r="S35" i="3"/>
  <c r="V35" i="3" s="1"/>
  <c r="S34" i="3"/>
  <c r="V34" i="3" s="1"/>
  <c r="T19" i="3"/>
  <c r="W19" i="3" s="1"/>
  <c r="S18" i="3"/>
  <c r="V18" i="3" s="1"/>
  <c r="T15" i="3"/>
  <c r="W15" i="3" s="1"/>
  <c r="U10" i="3"/>
  <c r="E38" i="3"/>
  <c r="L38" i="3"/>
  <c r="J38" i="3"/>
  <c r="Q38" i="3"/>
  <c r="T21" i="3"/>
  <c r="W21" i="3" s="1"/>
  <c r="U15" i="3"/>
  <c r="M38" i="3"/>
  <c r="T26" i="3"/>
  <c r="W26" i="3" s="1"/>
  <c r="S25" i="3"/>
  <c r="V25" i="3" s="1"/>
  <c r="S24" i="3"/>
  <c r="V24" i="3" s="1"/>
  <c r="T11" i="3"/>
  <c r="W11" i="3" s="1"/>
  <c r="S10" i="3"/>
  <c r="V10" i="3" s="1"/>
  <c r="K38" i="3"/>
  <c r="T65" i="1"/>
  <c r="Q65" i="1"/>
  <c r="W55" i="3"/>
  <c r="W45" i="3"/>
  <c r="D65" i="3"/>
  <c r="I65" i="3"/>
  <c r="U50" i="3"/>
  <c r="W50" i="3"/>
  <c r="W54" i="3"/>
  <c r="V46" i="3"/>
  <c r="W47" i="3"/>
  <c r="U47" i="3"/>
  <c r="V55" i="3"/>
  <c r="U65" i="1"/>
  <c r="U46" i="3"/>
  <c r="V56" i="3"/>
  <c r="T57" i="3"/>
  <c r="U51" i="3"/>
  <c r="U49" i="3"/>
  <c r="W46" i="3"/>
  <c r="U55" i="3"/>
  <c r="U43" i="3"/>
  <c r="V50" i="3"/>
  <c r="W49" i="3"/>
  <c r="W51" i="3"/>
  <c r="T46" i="3"/>
  <c r="U27" i="3"/>
  <c r="S19" i="3"/>
  <c r="V19" i="3" s="1"/>
  <c r="S8" i="3"/>
  <c r="V8" i="3" s="1"/>
  <c r="B32" i="3"/>
  <c r="B36" i="3"/>
  <c r="S15" i="3"/>
  <c r="V15" i="3" s="1"/>
  <c r="U14" i="3"/>
  <c r="U8" i="3"/>
  <c r="U7" i="3"/>
  <c r="N38" i="3"/>
  <c r="S38" i="1"/>
  <c r="V38" i="1" s="1"/>
  <c r="T38" i="1"/>
  <c r="W31" i="3"/>
  <c r="S29" i="3"/>
  <c r="V29" i="3" s="1"/>
  <c r="U29" i="3"/>
  <c r="U11" i="3"/>
  <c r="S30" i="3"/>
  <c r="V30" i="3" s="1"/>
  <c r="P38" i="3"/>
  <c r="G38" i="3"/>
  <c r="S37" i="3"/>
  <c r="V37" i="3" s="1"/>
  <c r="S32" i="3"/>
  <c r="V32" i="3" s="1"/>
  <c r="U30" i="3"/>
  <c r="T10" i="3"/>
  <c r="W10" i="3" s="1"/>
  <c r="U6" i="3"/>
  <c r="U35" i="3"/>
  <c r="T65" i="3" l="1"/>
  <c r="V65" i="3"/>
  <c r="R65" i="3"/>
  <c r="S65" i="3"/>
  <c r="U65" i="3"/>
  <c r="S38" i="3"/>
  <c r="W65" i="3"/>
  <c r="T38" i="3"/>
  <c r="W38" i="3" s="1"/>
  <c r="V38" i="3"/>
  <c r="U38" i="3"/>
</calcChain>
</file>

<file path=xl/sharedStrings.xml><?xml version="1.0" encoding="utf-8"?>
<sst xmlns="http://schemas.openxmlformats.org/spreadsheetml/2006/main" count="1596" uniqueCount="89">
  <si>
    <t>Colorado</t>
  </si>
  <si>
    <t>Rockies</t>
  </si>
  <si>
    <t>YR</t>
  </si>
  <si>
    <t>Name</t>
  </si>
  <si>
    <t>G</t>
  </si>
  <si>
    <t>AB</t>
  </si>
  <si>
    <t>R</t>
  </si>
  <si>
    <t>H</t>
  </si>
  <si>
    <t>RBI</t>
  </si>
  <si>
    <t>2B</t>
  </si>
  <si>
    <t>3B</t>
  </si>
  <si>
    <t>HR</t>
  </si>
  <si>
    <t>SB</t>
  </si>
  <si>
    <t>CS</t>
  </si>
  <si>
    <t>BB</t>
  </si>
  <si>
    <t>K</t>
  </si>
  <si>
    <t>SAC</t>
  </si>
  <si>
    <t>SF</t>
  </si>
  <si>
    <t>E</t>
  </si>
  <si>
    <t>PA</t>
  </si>
  <si>
    <t>TB</t>
  </si>
  <si>
    <t>AVE</t>
  </si>
  <si>
    <t>OBP</t>
  </si>
  <si>
    <t>SLG</t>
  </si>
  <si>
    <t>PITCHERS</t>
  </si>
  <si>
    <t>TOTALS</t>
  </si>
  <si>
    <t>NAME</t>
  </si>
  <si>
    <t>IP</t>
  </si>
  <si>
    <t>ER</t>
  </si>
  <si>
    <t>APP</t>
  </si>
  <si>
    <t>GS</t>
  </si>
  <si>
    <t>CG</t>
  </si>
  <si>
    <t>SHO</t>
  </si>
  <si>
    <t>W</t>
  </si>
  <si>
    <t>L</t>
  </si>
  <si>
    <t>SV</t>
  </si>
  <si>
    <t>RP</t>
  </si>
  <si>
    <t>PCT</t>
  </si>
  <si>
    <t>ERA</t>
  </si>
  <si>
    <t>RTO</t>
  </si>
  <si>
    <t>OPBA</t>
  </si>
  <si>
    <t>OPOB</t>
  </si>
  <si>
    <t>combined</t>
  </si>
  <si>
    <t>AB remaining</t>
  </si>
  <si>
    <t>Innings Remaining</t>
  </si>
  <si>
    <t>AB Available</t>
  </si>
  <si>
    <t>Innings Available</t>
  </si>
  <si>
    <t>NA</t>
  </si>
  <si>
    <t>Non pitcher</t>
  </si>
  <si>
    <t>Heyward,J*</t>
  </si>
  <si>
    <t>Cardinals</t>
  </si>
  <si>
    <t>Freeman,F*</t>
  </si>
  <si>
    <t>SH</t>
  </si>
  <si>
    <t>Darvish,Y</t>
  </si>
  <si>
    <t>Rendon,A</t>
  </si>
  <si>
    <t>Baez,J</t>
  </si>
  <si>
    <t>Bird,G*</t>
  </si>
  <si>
    <t>Taylor,M</t>
  </si>
  <si>
    <t>Bauer,T</t>
  </si>
  <si>
    <t>Richards,G</t>
  </si>
  <si>
    <t>Paxton, J</t>
  </si>
  <si>
    <t>Contreras,W</t>
  </si>
  <si>
    <t>Duvall,A</t>
  </si>
  <si>
    <t>Knebel,C</t>
  </si>
  <si>
    <t>Anderson,T</t>
  </si>
  <si>
    <t>Foltynewicz,M</t>
  </si>
  <si>
    <t>Sogard,E</t>
  </si>
  <si>
    <t>Rosario,Ahm</t>
  </si>
  <si>
    <t>Green,C</t>
  </si>
  <si>
    <t>Hernandez,D</t>
  </si>
  <si>
    <t>Inciarte E.</t>
  </si>
  <si>
    <t>Swihart B.</t>
  </si>
  <si>
    <t>Castillo,D</t>
  </si>
  <si>
    <t>Strahm,M*</t>
  </si>
  <si>
    <t>Watson,T*</t>
  </si>
  <si>
    <t>Urena,R+</t>
  </si>
  <si>
    <t>Ahmed,N</t>
  </si>
  <si>
    <t>Meadows,A*</t>
  </si>
  <si>
    <t>McKinney,B*</t>
  </si>
  <si>
    <t>Wolters,T*</t>
  </si>
  <si>
    <t>Goodrum,N+</t>
  </si>
  <si>
    <t>Gardner,B*</t>
  </si>
  <si>
    <t>Cespedes,Y</t>
  </si>
  <si>
    <t>Gray,J</t>
  </si>
  <si>
    <t>Bass,A</t>
  </si>
  <si>
    <t>Santana,Edgar</t>
  </si>
  <si>
    <t>Urias,J*</t>
  </si>
  <si>
    <t>Walden,M</t>
  </si>
  <si>
    <t>Wingenter,T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</si>
</sst>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0"/>
      <name val="Arial"/>
    </font>
    <font>
      <sz val="18"/>
      <name val="Arial"/>
      <family val="2"/>
    </font>
    <font>
      <sz val="10"/>
      <name val="Arial"/>
      <family val="2"/>
    </font>
    <font>
      <sz val="8"/>
      <name val="Arial"/>
    </font>
    <font>
      <sz val="10"/>
      <color indexed="12"/>
      <name val="Courier New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center" wrapText="1"/>
    </xf>
    <xf numFmtId="164" fontId="2" fillId="0" borderId="0" xfId="0" applyNumberFormat="1" applyFont="1" applyAlignment="1">
      <alignment horizontal="center" wrapText="1"/>
    </xf>
    <xf numFmtId="164" fontId="2" fillId="0" borderId="2" xfId="0" applyNumberFormat="1" applyFont="1" applyBorder="1" applyAlignment="1">
      <alignment horizontal="center" wrapText="1"/>
    </xf>
    <xf numFmtId="164" fontId="2" fillId="0" borderId="3" xfId="0" applyNumberFormat="1" applyFont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2" fontId="2" fillId="0" borderId="0" xfId="0" applyNumberFormat="1" applyFont="1" applyAlignment="1">
      <alignment horizontal="center" wrapText="1"/>
    </xf>
    <xf numFmtId="2" fontId="2" fillId="0" borderId="2" xfId="0" applyNumberFormat="1" applyFont="1" applyBorder="1" applyAlignment="1">
      <alignment horizontal="center" wrapText="1"/>
    </xf>
    <xf numFmtId="164" fontId="2" fillId="0" borderId="0" xfId="0" applyNumberFormat="1" applyFont="1" applyAlignment="1">
      <alignment wrapText="1"/>
    </xf>
    <xf numFmtId="164" fontId="2" fillId="0" borderId="2" xfId="0" applyNumberFormat="1" applyFont="1" applyBorder="1" applyAlignment="1">
      <alignment wrapText="1"/>
    </xf>
    <xf numFmtId="164" fontId="2" fillId="0" borderId="3" xfId="0" applyNumberFormat="1" applyFont="1" applyBorder="1" applyAlignment="1">
      <alignment wrapText="1"/>
    </xf>
    <xf numFmtId="165" fontId="0" fillId="0" borderId="0" xfId="0" applyNumberFormat="1"/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wrapText="1"/>
    </xf>
    <xf numFmtId="1" fontId="0" fillId="0" borderId="0" xfId="0" applyNumberFormat="1"/>
    <xf numFmtId="2" fontId="0" fillId="0" borderId="0" xfId="0" applyNumberFormat="1"/>
    <xf numFmtId="0" fontId="4" fillId="0" borderId="0" xfId="0" applyFont="1"/>
    <xf numFmtId="0" fontId="0" fillId="3" borderId="0" xfId="0" applyFill="1"/>
    <xf numFmtId="1" fontId="0" fillId="3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5"/>
  <sheetViews>
    <sheetView workbookViewId="0">
      <selection activeCell="M58" sqref="M58"/>
    </sheetView>
  </sheetViews>
  <sheetFormatPr defaultRowHeight="12.75" x14ac:dyDescent="0.2"/>
  <cols>
    <col min="2" max="2" width="12.85546875" customWidth="1"/>
    <col min="3" max="3" width="6" customWidth="1"/>
    <col min="4" max="4" width="5.140625" customWidth="1"/>
    <col min="5" max="5" width="4.85546875" customWidth="1"/>
    <col min="6" max="6" width="5" customWidth="1"/>
    <col min="7" max="7" width="4.5703125" customWidth="1"/>
    <col min="8" max="8" width="5" customWidth="1"/>
    <col min="9" max="9" width="4.5703125" customWidth="1"/>
    <col min="10" max="10" width="4.7109375" customWidth="1"/>
    <col min="11" max="11" width="5.28515625" customWidth="1"/>
    <col min="12" max="12" width="4" customWidth="1"/>
    <col min="13" max="14" width="4.28515625" customWidth="1"/>
    <col min="15" max="15" width="5.42578125" customWidth="1"/>
    <col min="16" max="16" width="5.5703125" customWidth="1"/>
    <col min="17" max="17" width="4.42578125" customWidth="1"/>
    <col min="18" max="19" width="7" bestFit="1" customWidth="1"/>
    <col min="20" max="20" width="10" customWidth="1"/>
    <col min="21" max="21" width="10.5703125" customWidth="1"/>
    <col min="22" max="22" width="10.140625" customWidth="1"/>
  </cols>
  <sheetData>
    <row r="1" spans="1:22" ht="15.75" customHeight="1" x14ac:dyDescent="0.35">
      <c r="A1" s="4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6.5" customHeight="1" x14ac:dyDescent="0.35">
      <c r="A2" s="2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17.25" customHeight="1" x14ac:dyDescent="0.35">
      <c r="A3" s="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15.7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2">
      <c r="A5" s="2" t="s">
        <v>2</v>
      </c>
      <c r="B5" s="2" t="s">
        <v>3</v>
      </c>
      <c r="C5" s="2" t="s">
        <v>4</v>
      </c>
      <c r="D5" s="2" t="s">
        <v>5</v>
      </c>
      <c r="E5" s="2" t="s">
        <v>6</v>
      </c>
      <c r="F5" s="2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2" t="s">
        <v>12</v>
      </c>
      <c r="L5" s="2" t="s">
        <v>13</v>
      </c>
      <c r="M5" s="2" t="s">
        <v>14</v>
      </c>
      <c r="N5" s="2" t="s">
        <v>15</v>
      </c>
      <c r="O5" s="2" t="s">
        <v>16</v>
      </c>
      <c r="P5" s="2" t="s">
        <v>17</v>
      </c>
      <c r="Q5" s="2" t="s">
        <v>18</v>
      </c>
      <c r="R5" s="2" t="s">
        <v>19</v>
      </c>
      <c r="S5" s="2" t="s">
        <v>20</v>
      </c>
      <c r="T5" s="2" t="s">
        <v>21</v>
      </c>
      <c r="U5" s="2" t="s">
        <v>22</v>
      </c>
      <c r="V5" s="2" t="s">
        <v>23</v>
      </c>
    </row>
    <row r="6" spans="1:22" x14ac:dyDescent="0.2">
      <c r="A6" s="3"/>
      <c r="B6" s="4">
        <f>+'YTD Stats'!C6</f>
        <v>0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>
        <f>D6+M6+O6+P6</f>
        <v>0</v>
      </c>
      <c r="S6" s="2">
        <f>F6+H6+(I6*2)+(J6*3)</f>
        <v>0</v>
      </c>
      <c r="T6" s="8" t="e">
        <f>F6/D6</f>
        <v>#DIV/0!</v>
      </c>
      <c r="U6" s="8" t="e">
        <f>(F6+M6)/(D6+M6+P6)</f>
        <v>#DIV/0!</v>
      </c>
      <c r="V6" s="8" t="e">
        <f>S6/D6</f>
        <v>#DIV/0!</v>
      </c>
    </row>
    <row r="7" spans="1:22" x14ac:dyDescent="0.2">
      <c r="A7" s="3"/>
      <c r="B7" s="4" t="str">
        <f>+'YTD Stats'!C7</f>
        <v>Contreras,W</v>
      </c>
      <c r="C7" s="2">
        <v>3</v>
      </c>
      <c r="D7" s="2">
        <v>5</v>
      </c>
      <c r="E7" s="2">
        <v>1</v>
      </c>
      <c r="F7" s="2"/>
      <c r="G7" s="2"/>
      <c r="H7" s="2"/>
      <c r="I7" s="2"/>
      <c r="J7" s="2"/>
      <c r="K7" s="2"/>
      <c r="L7" s="2"/>
      <c r="M7" s="2">
        <v>1</v>
      </c>
      <c r="N7" s="2">
        <v>1</v>
      </c>
      <c r="O7" s="2"/>
      <c r="P7" s="2"/>
      <c r="Q7" s="2"/>
      <c r="R7" s="2">
        <f t="shared" ref="R7:R38" si="0">D7+M7+O7+P7</f>
        <v>6</v>
      </c>
      <c r="S7" s="2">
        <f>F7+H7+(I7*2)+(J7*3)</f>
        <v>0</v>
      </c>
      <c r="T7" s="8">
        <f t="shared" ref="T7:T38" si="1">F7/D7</f>
        <v>0</v>
      </c>
      <c r="U7" s="8">
        <f t="shared" ref="U7:U38" si="2">(F7+M7)/(D7+M7+P7)</f>
        <v>0.16666666666666666</v>
      </c>
      <c r="V7" s="8">
        <f t="shared" ref="V7:V38" si="3">S7/D7</f>
        <v>0</v>
      </c>
    </row>
    <row r="8" spans="1:22" x14ac:dyDescent="0.2">
      <c r="A8" s="3"/>
      <c r="B8" s="4" t="str">
        <f>+'YTD Stats'!C8</f>
        <v>Wolters,T*</v>
      </c>
      <c r="C8" s="2">
        <v>5</v>
      </c>
      <c r="D8" s="2">
        <v>13</v>
      </c>
      <c r="E8" s="2"/>
      <c r="F8" s="2">
        <v>6</v>
      </c>
      <c r="G8" s="2">
        <v>4</v>
      </c>
      <c r="H8" s="2">
        <v>2</v>
      </c>
      <c r="I8" s="2">
        <v>1</v>
      </c>
      <c r="J8" s="2"/>
      <c r="K8" s="2"/>
      <c r="L8" s="2"/>
      <c r="M8" s="2"/>
      <c r="N8" s="2">
        <v>1</v>
      </c>
      <c r="O8" s="2"/>
      <c r="P8" s="2"/>
      <c r="Q8" s="2"/>
      <c r="R8" s="2">
        <f t="shared" si="0"/>
        <v>13</v>
      </c>
      <c r="S8" s="2">
        <f t="shared" ref="S8:S38" si="4">F8+H8+(I8*2)+(J8*3)</f>
        <v>10</v>
      </c>
      <c r="T8" s="8">
        <f t="shared" si="1"/>
        <v>0.46153846153846156</v>
      </c>
      <c r="U8" s="8">
        <f t="shared" si="2"/>
        <v>0.46153846153846156</v>
      </c>
      <c r="V8" s="8">
        <f t="shared" si="3"/>
        <v>0.76923076923076927</v>
      </c>
    </row>
    <row r="9" spans="1:22" x14ac:dyDescent="0.2">
      <c r="A9" s="3"/>
      <c r="B9" s="4" t="str">
        <f>+'YTD Stats'!C9</f>
        <v>Baez,J</v>
      </c>
      <c r="C9" s="2">
        <v>4</v>
      </c>
      <c r="D9" s="2">
        <v>13</v>
      </c>
      <c r="E9" s="2">
        <v>3</v>
      </c>
      <c r="F9" s="2">
        <v>4</v>
      </c>
      <c r="G9" s="2">
        <v>6</v>
      </c>
      <c r="H9" s="2">
        <v>1</v>
      </c>
      <c r="I9" s="2">
        <v>1</v>
      </c>
      <c r="J9" s="2">
        <v>1</v>
      </c>
      <c r="K9" s="2"/>
      <c r="L9" s="2"/>
      <c r="M9" s="2">
        <v>1</v>
      </c>
      <c r="N9" s="2">
        <v>3</v>
      </c>
      <c r="O9" s="2"/>
      <c r="P9" s="2"/>
      <c r="Q9" s="2"/>
      <c r="R9" s="2">
        <f t="shared" si="0"/>
        <v>14</v>
      </c>
      <c r="S9" s="2">
        <f t="shared" si="4"/>
        <v>10</v>
      </c>
      <c r="T9" s="8">
        <f t="shared" si="1"/>
        <v>0.30769230769230771</v>
      </c>
      <c r="U9" s="8">
        <f t="shared" si="2"/>
        <v>0.35714285714285715</v>
      </c>
      <c r="V9" s="8">
        <f t="shared" si="3"/>
        <v>0.76923076923076927</v>
      </c>
    </row>
    <row r="10" spans="1:22" ht="13.5" customHeight="1" x14ac:dyDescent="0.2">
      <c r="A10" s="3"/>
      <c r="B10" s="4" t="str">
        <f>+'YTD Stats'!C10</f>
        <v>Ahmed,N</v>
      </c>
      <c r="C10" s="2">
        <v>5</v>
      </c>
      <c r="D10" s="2">
        <v>18</v>
      </c>
      <c r="E10" s="2">
        <v>1</v>
      </c>
      <c r="F10" s="2">
        <v>4</v>
      </c>
      <c r="G10" s="2">
        <v>1</v>
      </c>
      <c r="H10" s="2"/>
      <c r="I10" s="2"/>
      <c r="J10" s="2"/>
      <c r="K10" s="2"/>
      <c r="L10" s="2"/>
      <c r="M10" s="2"/>
      <c r="N10" s="2">
        <v>1</v>
      </c>
      <c r="O10" s="2"/>
      <c r="P10" s="2">
        <v>1</v>
      </c>
      <c r="Q10" s="2"/>
      <c r="R10" s="2">
        <f t="shared" si="0"/>
        <v>19</v>
      </c>
      <c r="S10" s="2">
        <f t="shared" si="4"/>
        <v>4</v>
      </c>
      <c r="T10" s="8">
        <f t="shared" si="1"/>
        <v>0.22222222222222221</v>
      </c>
      <c r="U10" s="8">
        <f t="shared" si="2"/>
        <v>0.21052631578947367</v>
      </c>
      <c r="V10" s="8">
        <f t="shared" si="3"/>
        <v>0.22222222222222221</v>
      </c>
    </row>
    <row r="11" spans="1:22" x14ac:dyDescent="0.2">
      <c r="A11" s="3"/>
      <c r="B11" s="4" t="str">
        <f>+'YTD Stats'!C11</f>
        <v>Rosario,Ahm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>
        <f t="shared" si="0"/>
        <v>0</v>
      </c>
      <c r="S11" s="2">
        <f t="shared" si="4"/>
        <v>0</v>
      </c>
      <c r="T11" s="8" t="e">
        <f t="shared" si="1"/>
        <v>#DIV/0!</v>
      </c>
      <c r="U11" s="8" t="e">
        <f t="shared" si="2"/>
        <v>#DIV/0!</v>
      </c>
      <c r="V11" s="8" t="e">
        <f t="shared" si="3"/>
        <v>#DIV/0!</v>
      </c>
    </row>
    <row r="12" spans="1:22" x14ac:dyDescent="0.2">
      <c r="A12" s="3"/>
      <c r="B12" s="4" t="str">
        <f>+'YTD Stats'!C12</f>
        <v>Goodrum,N+</v>
      </c>
      <c r="C12" s="2">
        <v>2</v>
      </c>
      <c r="D12" s="2">
        <v>5</v>
      </c>
      <c r="E12" s="2">
        <v>1</v>
      </c>
      <c r="F12" s="2">
        <v>1</v>
      </c>
      <c r="G12" s="2"/>
      <c r="H12" s="2"/>
      <c r="I12" s="2"/>
      <c r="J12" s="2"/>
      <c r="K12" s="2"/>
      <c r="L12" s="2"/>
      <c r="M12" s="2">
        <v>1</v>
      </c>
      <c r="N12" s="2">
        <v>1</v>
      </c>
      <c r="O12" s="2"/>
      <c r="P12" s="2"/>
      <c r="Q12" s="2"/>
      <c r="R12" s="2">
        <f t="shared" si="0"/>
        <v>6</v>
      </c>
      <c r="S12" s="2">
        <f t="shared" si="4"/>
        <v>1</v>
      </c>
      <c r="T12" s="8">
        <f t="shared" si="1"/>
        <v>0.2</v>
      </c>
      <c r="U12" s="8">
        <f t="shared" si="2"/>
        <v>0.33333333333333331</v>
      </c>
      <c r="V12" s="8">
        <f t="shared" si="3"/>
        <v>0.2</v>
      </c>
    </row>
    <row r="13" spans="1:22" x14ac:dyDescent="0.2">
      <c r="A13" s="3"/>
      <c r="B13" s="4" t="str">
        <f>+'YTD Stats'!C13</f>
        <v>Freeman,F*</v>
      </c>
      <c r="C13" s="2">
        <v>5</v>
      </c>
      <c r="D13" s="2">
        <v>14</v>
      </c>
      <c r="E13" s="2">
        <v>4</v>
      </c>
      <c r="F13" s="2">
        <v>4</v>
      </c>
      <c r="G13" s="2">
        <v>1</v>
      </c>
      <c r="H13" s="2">
        <v>1</v>
      </c>
      <c r="I13" s="2"/>
      <c r="J13" s="2">
        <v>1</v>
      </c>
      <c r="K13" s="2"/>
      <c r="L13" s="2"/>
      <c r="M13" s="2">
        <v>1</v>
      </c>
      <c r="N13" s="2">
        <v>3</v>
      </c>
      <c r="O13" s="2"/>
      <c r="P13" s="2"/>
      <c r="Q13" s="2"/>
      <c r="R13" s="2">
        <f t="shared" si="0"/>
        <v>15</v>
      </c>
      <c r="S13" s="2">
        <f t="shared" si="4"/>
        <v>8</v>
      </c>
      <c r="T13" s="8">
        <f t="shared" si="1"/>
        <v>0.2857142857142857</v>
      </c>
      <c r="U13" s="8">
        <f t="shared" si="2"/>
        <v>0.33333333333333331</v>
      </c>
      <c r="V13" s="8">
        <f t="shared" si="3"/>
        <v>0.5714285714285714</v>
      </c>
    </row>
    <row r="14" spans="1:22" x14ac:dyDescent="0.2">
      <c r="A14" s="3"/>
      <c r="B14" s="4" t="str">
        <f>+'YTD Stats'!C14</f>
        <v>Gardner,B*</v>
      </c>
      <c r="C14" s="2">
        <v>5</v>
      </c>
      <c r="D14" s="2">
        <v>13</v>
      </c>
      <c r="E14" s="2">
        <v>1</v>
      </c>
      <c r="F14" s="2">
        <v>2</v>
      </c>
      <c r="G14" s="2">
        <v>1</v>
      </c>
      <c r="H14" s="2"/>
      <c r="I14" s="2"/>
      <c r="J14" s="2">
        <v>1</v>
      </c>
      <c r="K14" s="2"/>
      <c r="L14" s="2"/>
      <c r="M14" s="2">
        <v>1</v>
      </c>
      <c r="N14" s="2"/>
      <c r="O14" s="2"/>
      <c r="P14" s="2"/>
      <c r="Q14" s="2"/>
      <c r="R14" s="2">
        <f t="shared" si="0"/>
        <v>14</v>
      </c>
      <c r="S14" s="2">
        <f t="shared" si="4"/>
        <v>5</v>
      </c>
      <c r="T14" s="8">
        <f t="shared" si="1"/>
        <v>0.15384615384615385</v>
      </c>
      <c r="U14" s="8">
        <f t="shared" si="2"/>
        <v>0.21428571428571427</v>
      </c>
      <c r="V14" s="8">
        <f t="shared" si="3"/>
        <v>0.38461538461538464</v>
      </c>
    </row>
    <row r="15" spans="1:22" x14ac:dyDescent="0.2">
      <c r="A15" s="3"/>
      <c r="B15" s="4" t="str">
        <f>+'YTD Stats'!C15</f>
        <v>Rendon,A</v>
      </c>
      <c r="C15" s="2">
        <v>5</v>
      </c>
      <c r="D15" s="2">
        <v>19</v>
      </c>
      <c r="E15" s="2">
        <v>2</v>
      </c>
      <c r="F15" s="2">
        <v>6</v>
      </c>
      <c r="G15" s="2">
        <v>1</v>
      </c>
      <c r="H15" s="2">
        <v>2</v>
      </c>
      <c r="I15" s="2"/>
      <c r="J15" s="2"/>
      <c r="K15" s="2"/>
      <c r="L15" s="2"/>
      <c r="M15" s="2">
        <v>1</v>
      </c>
      <c r="N15" s="2"/>
      <c r="O15" s="2"/>
      <c r="P15" s="2"/>
      <c r="Q15" s="2"/>
      <c r="R15" s="2">
        <f t="shared" si="0"/>
        <v>20</v>
      </c>
      <c r="S15" s="2">
        <f t="shared" si="4"/>
        <v>8</v>
      </c>
      <c r="T15" s="8">
        <f t="shared" si="1"/>
        <v>0.31578947368421051</v>
      </c>
      <c r="U15" s="8">
        <f t="shared" si="2"/>
        <v>0.35</v>
      </c>
      <c r="V15" s="8">
        <f t="shared" si="3"/>
        <v>0.42105263157894735</v>
      </c>
    </row>
    <row r="16" spans="1:22" ht="12" customHeight="1" x14ac:dyDescent="0.2">
      <c r="A16" s="3"/>
      <c r="B16" s="4" t="str">
        <f>+'YTD Stats'!C16</f>
        <v>Sogard,E</v>
      </c>
      <c r="C16" s="2">
        <v>4</v>
      </c>
      <c r="D16" s="2">
        <v>7</v>
      </c>
      <c r="E16" s="2"/>
      <c r="F16" s="2">
        <v>1</v>
      </c>
      <c r="G16" s="2">
        <v>1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>
        <f t="shared" si="0"/>
        <v>7</v>
      </c>
      <c r="S16" s="2">
        <f t="shared" si="4"/>
        <v>1</v>
      </c>
      <c r="T16" s="8">
        <f t="shared" si="1"/>
        <v>0.14285714285714285</v>
      </c>
      <c r="U16" s="8">
        <f t="shared" si="2"/>
        <v>0.14285714285714285</v>
      </c>
      <c r="V16" s="8">
        <f t="shared" si="3"/>
        <v>0.14285714285714285</v>
      </c>
    </row>
    <row r="17" spans="1:22" x14ac:dyDescent="0.2">
      <c r="A17" s="3"/>
      <c r="B17" s="4" t="str">
        <f>+'YTD Stats'!C17</f>
        <v>Cespedes,Y</v>
      </c>
      <c r="C17" s="2">
        <v>1</v>
      </c>
      <c r="D17" s="2"/>
      <c r="E17" s="2"/>
      <c r="F17" s="2"/>
      <c r="G17" s="2"/>
      <c r="H17" s="2"/>
      <c r="I17" s="2"/>
      <c r="J17" s="2"/>
      <c r="K17" s="2"/>
      <c r="L17" s="2"/>
      <c r="M17" s="2">
        <v>1</v>
      </c>
      <c r="N17" s="2"/>
      <c r="O17" s="2"/>
      <c r="P17" s="2"/>
      <c r="Q17" s="2"/>
      <c r="R17" s="2">
        <f t="shared" si="0"/>
        <v>1</v>
      </c>
      <c r="S17" s="2">
        <f t="shared" si="4"/>
        <v>0</v>
      </c>
      <c r="T17" s="8" t="e">
        <f t="shared" si="1"/>
        <v>#DIV/0!</v>
      </c>
      <c r="U17" s="8">
        <f t="shared" si="2"/>
        <v>1</v>
      </c>
      <c r="V17" s="8" t="e">
        <f t="shared" si="3"/>
        <v>#DIV/0!</v>
      </c>
    </row>
    <row r="18" spans="1:22" x14ac:dyDescent="0.2">
      <c r="A18" s="3"/>
      <c r="B18" s="4" t="str">
        <f>+'YTD Stats'!C18</f>
        <v>Anderson,T</v>
      </c>
      <c r="C18" s="2">
        <v>2</v>
      </c>
      <c r="D18" s="2">
        <v>2</v>
      </c>
      <c r="E18" s="2">
        <v>1</v>
      </c>
      <c r="F18" s="2">
        <v>1</v>
      </c>
      <c r="G18" s="2">
        <v>2</v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2">
        <f t="shared" si="0"/>
        <v>2</v>
      </c>
      <c r="S18" s="2">
        <f t="shared" si="4"/>
        <v>1</v>
      </c>
      <c r="T18" s="8">
        <f t="shared" si="1"/>
        <v>0.5</v>
      </c>
      <c r="U18" s="8">
        <f t="shared" si="2"/>
        <v>0.5</v>
      </c>
      <c r="V18" s="8">
        <f t="shared" si="3"/>
        <v>0.5</v>
      </c>
    </row>
    <row r="19" spans="1:22" x14ac:dyDescent="0.2">
      <c r="A19" s="3"/>
      <c r="B19" s="4" t="str">
        <f>+'YTD Stats'!C19</f>
        <v>Meadows,A*</v>
      </c>
      <c r="C19" s="2">
        <v>5</v>
      </c>
      <c r="D19" s="2">
        <v>16</v>
      </c>
      <c r="E19" s="2">
        <v>2</v>
      </c>
      <c r="F19" s="2">
        <v>6</v>
      </c>
      <c r="G19" s="2">
        <v>3</v>
      </c>
      <c r="H19" s="2"/>
      <c r="I19" s="2">
        <v>1</v>
      </c>
      <c r="J19" s="2">
        <v>1</v>
      </c>
      <c r="K19" s="2"/>
      <c r="L19" s="2"/>
      <c r="M19" s="2">
        <v>2</v>
      </c>
      <c r="N19" s="2">
        <v>5</v>
      </c>
      <c r="O19" s="2"/>
      <c r="P19" s="2"/>
      <c r="Q19" s="2"/>
      <c r="R19" s="2">
        <f t="shared" si="0"/>
        <v>18</v>
      </c>
      <c r="S19" s="2">
        <f t="shared" si="4"/>
        <v>11</v>
      </c>
      <c r="T19" s="8">
        <f t="shared" si="1"/>
        <v>0.375</v>
      </c>
      <c r="U19" s="8">
        <f t="shared" si="2"/>
        <v>0.44444444444444442</v>
      </c>
      <c r="V19" s="8">
        <f t="shared" si="3"/>
        <v>0.6875</v>
      </c>
    </row>
    <row r="20" spans="1:22" x14ac:dyDescent="0.2">
      <c r="A20" s="3"/>
      <c r="B20" s="4" t="str">
        <f>+'YTD Stats'!C20</f>
        <v>Inciarte E.</v>
      </c>
      <c r="C20" s="2">
        <v>5</v>
      </c>
      <c r="D20" s="2">
        <v>7</v>
      </c>
      <c r="E20" s="2">
        <v>2</v>
      </c>
      <c r="F20" s="2">
        <v>2</v>
      </c>
      <c r="G20" s="2"/>
      <c r="H20" s="2">
        <v>1</v>
      </c>
      <c r="I20" s="2"/>
      <c r="J20" s="2"/>
      <c r="K20" s="2"/>
      <c r="L20" s="2"/>
      <c r="M20" s="2">
        <v>2</v>
      </c>
      <c r="N20" s="2"/>
      <c r="O20" s="2"/>
      <c r="P20" s="2"/>
      <c r="Q20" s="2"/>
      <c r="R20" s="2">
        <f t="shared" si="0"/>
        <v>9</v>
      </c>
      <c r="S20" s="2">
        <f t="shared" si="4"/>
        <v>3</v>
      </c>
      <c r="T20" s="8">
        <f t="shared" si="1"/>
        <v>0.2857142857142857</v>
      </c>
      <c r="U20" s="8">
        <f t="shared" si="2"/>
        <v>0.44444444444444442</v>
      </c>
      <c r="V20" s="8">
        <f t="shared" si="3"/>
        <v>0.42857142857142855</v>
      </c>
    </row>
    <row r="21" spans="1:22" x14ac:dyDescent="0.2">
      <c r="A21" s="3"/>
      <c r="B21" s="4" t="str">
        <f>+'YTD Stats'!C21</f>
        <v>Heyward,J*</v>
      </c>
      <c r="C21" s="2">
        <v>5</v>
      </c>
      <c r="D21" s="2">
        <v>14</v>
      </c>
      <c r="E21" s="2">
        <v>1</v>
      </c>
      <c r="F21" s="2">
        <v>3</v>
      </c>
      <c r="G21" s="2"/>
      <c r="H21" s="2">
        <v>1</v>
      </c>
      <c r="I21" s="2"/>
      <c r="J21" s="2"/>
      <c r="K21" s="2"/>
      <c r="L21" s="2"/>
      <c r="M21" s="2"/>
      <c r="N21" s="2">
        <v>3</v>
      </c>
      <c r="O21" s="2"/>
      <c r="P21" s="2"/>
      <c r="Q21" s="2"/>
      <c r="R21" s="2">
        <f t="shared" si="0"/>
        <v>14</v>
      </c>
      <c r="S21" s="2">
        <f t="shared" si="4"/>
        <v>4</v>
      </c>
      <c r="T21" s="8">
        <f t="shared" si="1"/>
        <v>0.21428571428571427</v>
      </c>
      <c r="U21" s="8">
        <f t="shared" si="2"/>
        <v>0.21428571428571427</v>
      </c>
      <c r="V21" s="8">
        <f t="shared" si="3"/>
        <v>0.2857142857142857</v>
      </c>
    </row>
    <row r="22" spans="1:22" x14ac:dyDescent="0.2">
      <c r="A22" s="3"/>
      <c r="B22" s="4" t="str">
        <f>+'YTD Stats'!C22</f>
        <v>Duvall,A</v>
      </c>
      <c r="C22" s="2">
        <v>5</v>
      </c>
      <c r="D22" s="2">
        <v>5</v>
      </c>
      <c r="E22" s="2">
        <v>2</v>
      </c>
      <c r="F22" s="2">
        <v>1</v>
      </c>
      <c r="G22" s="2">
        <v>1</v>
      </c>
      <c r="H22" s="2"/>
      <c r="I22" s="2"/>
      <c r="J22" s="2">
        <v>1</v>
      </c>
      <c r="K22" s="2"/>
      <c r="L22" s="2"/>
      <c r="M22" s="2">
        <v>2</v>
      </c>
      <c r="N22" s="2">
        <v>3</v>
      </c>
      <c r="O22" s="2"/>
      <c r="P22" s="2"/>
      <c r="Q22" s="2"/>
      <c r="R22" s="2">
        <f t="shared" si="0"/>
        <v>7</v>
      </c>
      <c r="S22" s="2">
        <f t="shared" si="4"/>
        <v>4</v>
      </c>
      <c r="T22" s="8">
        <f t="shared" si="1"/>
        <v>0.2</v>
      </c>
      <c r="U22" s="8">
        <f t="shared" si="2"/>
        <v>0.42857142857142855</v>
      </c>
      <c r="V22" s="8">
        <f t="shared" si="3"/>
        <v>0.8</v>
      </c>
    </row>
    <row r="23" spans="1:22" x14ac:dyDescent="0.2">
      <c r="A23" s="3"/>
      <c r="B23" s="4">
        <f>+'YTD Stats'!C23</f>
        <v>0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>
        <f t="shared" si="0"/>
        <v>0</v>
      </c>
      <c r="S23" s="2">
        <f t="shared" si="4"/>
        <v>0</v>
      </c>
      <c r="T23" s="8" t="e">
        <f t="shared" si="1"/>
        <v>#DIV/0!</v>
      </c>
      <c r="U23" s="8" t="e">
        <f t="shared" si="2"/>
        <v>#DIV/0!</v>
      </c>
      <c r="V23" s="8" t="e">
        <f t="shared" si="3"/>
        <v>#DIV/0!</v>
      </c>
    </row>
    <row r="24" spans="1:22" x14ac:dyDescent="0.2">
      <c r="A24" s="3"/>
      <c r="B24" s="4">
        <f>+'YTD Stats'!C24</f>
        <v>0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>
        <f t="shared" si="0"/>
        <v>0</v>
      </c>
      <c r="S24" s="2">
        <f t="shared" si="4"/>
        <v>0</v>
      </c>
      <c r="T24" s="8" t="e">
        <f t="shared" si="1"/>
        <v>#DIV/0!</v>
      </c>
      <c r="U24" s="8" t="e">
        <f t="shared" si="2"/>
        <v>#DIV/0!</v>
      </c>
      <c r="V24" s="8" t="e">
        <f t="shared" si="3"/>
        <v>#DIV/0!</v>
      </c>
    </row>
    <row r="25" spans="1:22" x14ac:dyDescent="0.2">
      <c r="A25" s="3"/>
      <c r="B25" s="4">
        <f>+'YTD Stats'!C25</f>
        <v>0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>
        <f t="shared" si="0"/>
        <v>0</v>
      </c>
      <c r="S25" s="2">
        <f t="shared" si="4"/>
        <v>0</v>
      </c>
      <c r="T25" s="8" t="e">
        <f t="shared" si="1"/>
        <v>#DIV/0!</v>
      </c>
      <c r="U25" s="8" t="e">
        <f t="shared" si="2"/>
        <v>#DIV/0!</v>
      </c>
      <c r="V25" s="8" t="e">
        <f t="shared" si="3"/>
        <v>#DIV/0!</v>
      </c>
    </row>
    <row r="26" spans="1:22" x14ac:dyDescent="0.2">
      <c r="A26" s="3"/>
      <c r="B26" s="4" t="str">
        <f>+'YTD Stats'!C26</f>
        <v>Taylor,M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>
        <f t="shared" si="0"/>
        <v>0</v>
      </c>
      <c r="S26" s="2">
        <f t="shared" si="4"/>
        <v>0</v>
      </c>
      <c r="T26" s="8" t="e">
        <f t="shared" si="1"/>
        <v>#DIV/0!</v>
      </c>
      <c r="U26" s="8" t="e">
        <f t="shared" si="2"/>
        <v>#DIV/0!</v>
      </c>
      <c r="V26" s="8" t="e">
        <f t="shared" si="3"/>
        <v>#DIV/0!</v>
      </c>
    </row>
    <row r="27" spans="1:22" x14ac:dyDescent="0.2">
      <c r="A27" s="3"/>
      <c r="B27" s="4" t="str">
        <f>+'YTD Stats'!C27</f>
        <v>Bird,G*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>
        <f t="shared" si="0"/>
        <v>0</v>
      </c>
      <c r="S27" s="2">
        <f t="shared" si="4"/>
        <v>0</v>
      </c>
      <c r="T27" s="8" t="e">
        <f t="shared" si="1"/>
        <v>#DIV/0!</v>
      </c>
      <c r="U27" s="8" t="e">
        <f t="shared" si="2"/>
        <v>#DIV/0!</v>
      </c>
      <c r="V27" s="8" t="e">
        <f t="shared" si="3"/>
        <v>#DIV/0!</v>
      </c>
    </row>
    <row r="28" spans="1:22" x14ac:dyDescent="0.2">
      <c r="A28" s="3"/>
      <c r="B28" s="4" t="str">
        <f>+'YTD Stats'!C28</f>
        <v>Swihart B.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>
        <f t="shared" si="0"/>
        <v>0</v>
      </c>
      <c r="S28" s="2">
        <f t="shared" si="4"/>
        <v>0</v>
      </c>
      <c r="T28" s="8" t="e">
        <f t="shared" si="1"/>
        <v>#DIV/0!</v>
      </c>
      <c r="U28" s="8" t="e">
        <f t="shared" si="2"/>
        <v>#DIV/0!</v>
      </c>
      <c r="V28" s="8" t="e">
        <f t="shared" si="3"/>
        <v>#DIV/0!</v>
      </c>
    </row>
    <row r="29" spans="1:22" x14ac:dyDescent="0.2">
      <c r="A29" s="3"/>
      <c r="B29" s="4" t="str">
        <f>+'YTD Stats'!C29</f>
        <v>Urena,R+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>
        <f t="shared" si="0"/>
        <v>0</v>
      </c>
      <c r="S29" s="2">
        <f t="shared" si="4"/>
        <v>0</v>
      </c>
      <c r="T29" s="8" t="e">
        <f t="shared" si="1"/>
        <v>#DIV/0!</v>
      </c>
      <c r="U29" s="8" t="e">
        <f t="shared" si="2"/>
        <v>#DIV/0!</v>
      </c>
      <c r="V29" s="8" t="e">
        <f t="shared" si="3"/>
        <v>#DIV/0!</v>
      </c>
    </row>
    <row r="30" spans="1:22" x14ac:dyDescent="0.2">
      <c r="A30" s="3"/>
      <c r="B30" s="4" t="str">
        <f>+'YTD Stats'!C30</f>
        <v>McKinney,B*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>
        <f t="shared" si="0"/>
        <v>0</v>
      </c>
      <c r="S30" s="2">
        <f t="shared" si="4"/>
        <v>0</v>
      </c>
      <c r="T30" s="8" t="e">
        <f t="shared" si="1"/>
        <v>#DIV/0!</v>
      </c>
      <c r="U30" s="8" t="e">
        <f t="shared" si="2"/>
        <v>#DIV/0!</v>
      </c>
      <c r="V30" s="8" t="e">
        <f t="shared" si="3"/>
        <v>#DIV/0!</v>
      </c>
    </row>
    <row r="31" spans="1:22" x14ac:dyDescent="0.2">
      <c r="A31" s="3"/>
      <c r="B31" s="4">
        <f>+'YTD Stats'!C31</f>
        <v>0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>
        <f t="shared" si="0"/>
        <v>0</v>
      </c>
      <c r="S31" s="2">
        <f t="shared" si="4"/>
        <v>0</v>
      </c>
      <c r="T31" s="8" t="e">
        <f t="shared" si="1"/>
        <v>#DIV/0!</v>
      </c>
      <c r="U31" s="8" t="e">
        <f t="shared" si="2"/>
        <v>#DIV/0!</v>
      </c>
      <c r="V31" s="8" t="e">
        <f t="shared" si="3"/>
        <v>#DIV/0!</v>
      </c>
    </row>
    <row r="32" spans="1:22" x14ac:dyDescent="0.2">
      <c r="A32" s="3"/>
      <c r="B32" s="4">
        <f>+'YTD Stats'!C32</f>
        <v>0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>
        <f t="shared" si="0"/>
        <v>0</v>
      </c>
      <c r="S32" s="2">
        <f t="shared" si="4"/>
        <v>0</v>
      </c>
      <c r="T32" s="8" t="e">
        <f t="shared" si="1"/>
        <v>#DIV/0!</v>
      </c>
      <c r="U32" s="8" t="e">
        <f t="shared" si="2"/>
        <v>#DIV/0!</v>
      </c>
      <c r="V32" s="8" t="e">
        <f t="shared" si="3"/>
        <v>#DIV/0!</v>
      </c>
    </row>
    <row r="33" spans="1:22" x14ac:dyDescent="0.2">
      <c r="A33" s="3"/>
      <c r="B33" s="4">
        <f>+'YTD Stats'!C33</f>
        <v>0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>
        <f t="shared" si="0"/>
        <v>0</v>
      </c>
      <c r="S33" s="2">
        <f t="shared" si="4"/>
        <v>0</v>
      </c>
      <c r="T33" s="8" t="e">
        <f t="shared" si="1"/>
        <v>#DIV/0!</v>
      </c>
      <c r="U33" s="8" t="e">
        <f t="shared" si="2"/>
        <v>#DIV/0!</v>
      </c>
      <c r="V33" s="8" t="e">
        <f t="shared" si="3"/>
        <v>#DIV/0!</v>
      </c>
    </row>
    <row r="34" spans="1:22" x14ac:dyDescent="0.2">
      <c r="A34" s="3"/>
      <c r="B34" s="4">
        <f>+'YTD Stats'!C34</f>
        <v>0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>
        <f t="shared" si="0"/>
        <v>0</v>
      </c>
      <c r="S34" s="2">
        <f t="shared" si="4"/>
        <v>0</v>
      </c>
      <c r="T34" s="8" t="e">
        <f t="shared" si="1"/>
        <v>#DIV/0!</v>
      </c>
      <c r="U34" s="8" t="e">
        <f t="shared" si="2"/>
        <v>#DIV/0!</v>
      </c>
      <c r="V34" s="8" t="e">
        <f t="shared" si="3"/>
        <v>#DIV/0!</v>
      </c>
    </row>
    <row r="35" spans="1:22" x14ac:dyDescent="0.2">
      <c r="A35" s="3"/>
      <c r="B35" s="4">
        <f>+'YTD Stats'!C35</f>
        <v>0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>
        <f t="shared" si="0"/>
        <v>0</v>
      </c>
      <c r="S35" s="2">
        <f t="shared" si="4"/>
        <v>0</v>
      </c>
      <c r="T35" s="8" t="e">
        <f t="shared" si="1"/>
        <v>#DIV/0!</v>
      </c>
      <c r="U35" s="8" t="e">
        <f t="shared" si="2"/>
        <v>#DIV/0!</v>
      </c>
      <c r="V35" s="8" t="e">
        <f t="shared" si="3"/>
        <v>#DIV/0!</v>
      </c>
    </row>
    <row r="36" spans="1:22" x14ac:dyDescent="0.2">
      <c r="A36" s="3"/>
      <c r="B36" s="4">
        <f>+'YTD Stats'!C36</f>
        <v>0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>
        <f t="shared" si="0"/>
        <v>0</v>
      </c>
      <c r="S36" s="2">
        <f t="shared" si="4"/>
        <v>0</v>
      </c>
      <c r="T36" s="8" t="e">
        <f t="shared" si="1"/>
        <v>#DIV/0!</v>
      </c>
      <c r="U36" s="8" t="e">
        <f t="shared" si="2"/>
        <v>#DIV/0!</v>
      </c>
      <c r="V36" s="8" t="e">
        <f t="shared" si="3"/>
        <v>#DIV/0!</v>
      </c>
    </row>
    <row r="37" spans="1:22" ht="13.5" thickBot="1" x14ac:dyDescent="0.25">
      <c r="A37" s="3"/>
      <c r="B37" s="4" t="s">
        <v>24</v>
      </c>
      <c r="C37" s="2">
        <v>5</v>
      </c>
      <c r="D37" s="2">
        <v>8</v>
      </c>
      <c r="E37" s="2"/>
      <c r="F37" s="2">
        <v>1</v>
      </c>
      <c r="G37" s="2"/>
      <c r="H37" s="2"/>
      <c r="I37" s="2"/>
      <c r="J37" s="2"/>
      <c r="K37" s="2"/>
      <c r="L37" s="2"/>
      <c r="M37" s="2"/>
      <c r="N37" s="2">
        <v>2</v>
      </c>
      <c r="O37" s="2">
        <v>1</v>
      </c>
      <c r="P37" s="2"/>
      <c r="Q37" s="2"/>
      <c r="R37" s="2">
        <f t="shared" si="0"/>
        <v>9</v>
      </c>
      <c r="S37" s="2">
        <f t="shared" si="4"/>
        <v>1</v>
      </c>
      <c r="T37" s="8">
        <f t="shared" si="1"/>
        <v>0.125</v>
      </c>
      <c r="U37" s="8">
        <f t="shared" si="2"/>
        <v>0.125</v>
      </c>
      <c r="V37" s="8">
        <f t="shared" si="3"/>
        <v>0.125</v>
      </c>
    </row>
    <row r="38" spans="1:22" ht="13.5" thickBot="1" x14ac:dyDescent="0.25">
      <c r="A38" s="5"/>
      <c r="B38" s="6" t="s">
        <v>25</v>
      </c>
      <c r="C38" s="7">
        <f>SUM(C6:C37)</f>
        <v>66</v>
      </c>
      <c r="D38" s="7">
        <f>SUM(D6:D37)</f>
        <v>159</v>
      </c>
      <c r="E38" s="7">
        <f t="shared" ref="E38:Q38" si="5">SUM(E6:E37)</f>
        <v>21</v>
      </c>
      <c r="F38" s="7">
        <f t="shared" si="5"/>
        <v>42</v>
      </c>
      <c r="G38" s="7">
        <f t="shared" si="5"/>
        <v>21</v>
      </c>
      <c r="H38" s="7">
        <f t="shared" si="5"/>
        <v>8</v>
      </c>
      <c r="I38" s="7">
        <f t="shared" si="5"/>
        <v>3</v>
      </c>
      <c r="J38" s="7">
        <f t="shared" si="5"/>
        <v>5</v>
      </c>
      <c r="K38" s="7">
        <f t="shared" si="5"/>
        <v>0</v>
      </c>
      <c r="L38" s="7">
        <f t="shared" si="5"/>
        <v>0</v>
      </c>
      <c r="M38" s="7">
        <f t="shared" si="5"/>
        <v>13</v>
      </c>
      <c r="N38" s="7">
        <f t="shared" si="5"/>
        <v>23</v>
      </c>
      <c r="O38" s="7">
        <f t="shared" si="5"/>
        <v>1</v>
      </c>
      <c r="P38" s="7">
        <f t="shared" si="5"/>
        <v>1</v>
      </c>
      <c r="Q38" s="7">
        <f t="shared" si="5"/>
        <v>0</v>
      </c>
      <c r="R38" s="7">
        <f t="shared" si="0"/>
        <v>174</v>
      </c>
      <c r="S38" s="7">
        <f t="shared" si="4"/>
        <v>71</v>
      </c>
      <c r="T38" s="9">
        <f t="shared" si="1"/>
        <v>0.26415094339622641</v>
      </c>
      <c r="U38" s="9">
        <f t="shared" si="2"/>
        <v>0.31791907514450868</v>
      </c>
      <c r="V38" s="10">
        <f t="shared" si="3"/>
        <v>0.44654088050314467</v>
      </c>
    </row>
    <row r="39" spans="1:22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</row>
    <row r="40" spans="1:22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</row>
    <row r="41" spans="1:22" ht="25.5" x14ac:dyDescent="0.2">
      <c r="A41" s="2" t="s">
        <v>2</v>
      </c>
      <c r="B41" s="2" t="s">
        <v>26</v>
      </c>
      <c r="C41" s="2" t="s">
        <v>27</v>
      </c>
      <c r="D41" s="2" t="s">
        <v>7</v>
      </c>
      <c r="E41" s="2" t="s">
        <v>6</v>
      </c>
      <c r="F41" s="2" t="s">
        <v>28</v>
      </c>
      <c r="G41" s="2" t="s">
        <v>15</v>
      </c>
      <c r="H41" s="2" t="s">
        <v>14</v>
      </c>
      <c r="I41" s="2" t="s">
        <v>29</v>
      </c>
      <c r="J41" s="2" t="s">
        <v>30</v>
      </c>
      <c r="K41" s="2" t="s">
        <v>31</v>
      </c>
      <c r="L41" s="2" t="s">
        <v>52</v>
      </c>
      <c r="M41" s="2" t="s">
        <v>33</v>
      </c>
      <c r="N41" s="2" t="s">
        <v>34</v>
      </c>
      <c r="O41" s="2" t="s">
        <v>35</v>
      </c>
      <c r="P41" s="2" t="s">
        <v>11</v>
      </c>
      <c r="Q41" s="2" t="s">
        <v>36</v>
      </c>
      <c r="R41" s="2" t="s">
        <v>37</v>
      </c>
      <c r="S41" s="2" t="s">
        <v>38</v>
      </c>
      <c r="T41" s="2" t="s">
        <v>39</v>
      </c>
      <c r="U41" s="4" t="s">
        <v>40</v>
      </c>
      <c r="V41" s="4" t="s">
        <v>41</v>
      </c>
    </row>
    <row r="42" spans="1:22" x14ac:dyDescent="0.2">
      <c r="A42" s="3"/>
      <c r="B42" s="4" t="str">
        <f>+'YTD Stats'!C42</f>
        <v>Bauer,T</v>
      </c>
      <c r="C42" s="2">
        <v>5</v>
      </c>
      <c r="D42" s="2">
        <v>6</v>
      </c>
      <c r="E42" s="2">
        <v>3</v>
      </c>
      <c r="F42" s="2">
        <v>3</v>
      </c>
      <c r="G42" s="2">
        <v>3</v>
      </c>
      <c r="H42" s="2">
        <v>5</v>
      </c>
      <c r="I42" s="2">
        <v>1</v>
      </c>
      <c r="J42" s="2">
        <v>1</v>
      </c>
      <c r="K42" s="2"/>
      <c r="L42" s="2"/>
      <c r="M42" s="2">
        <v>1</v>
      </c>
      <c r="N42" s="2"/>
      <c r="O42" s="2"/>
      <c r="P42" s="2"/>
      <c r="Q42" s="2" t="s">
        <v>47</v>
      </c>
      <c r="R42" s="12">
        <f>M42/(M42+N42)</f>
        <v>1</v>
      </c>
      <c r="S42" s="12">
        <f>F42/C42*9</f>
        <v>5.3999999999999995</v>
      </c>
      <c r="T42" s="12">
        <f>(H42+D42)/C42</f>
        <v>2.2000000000000002</v>
      </c>
      <c r="U42" s="14">
        <f>D42/(C42*3+D42)</f>
        <v>0.2857142857142857</v>
      </c>
      <c r="V42" s="14">
        <f>(D42+H42)/(C42*3+D42+H42)</f>
        <v>0.42307692307692307</v>
      </c>
    </row>
    <row r="43" spans="1:22" x14ac:dyDescent="0.2">
      <c r="A43" s="3"/>
      <c r="B43" s="4" t="str">
        <f>+'YTD Stats'!C43</f>
        <v>Darvish,Y</v>
      </c>
      <c r="C43" s="2">
        <v>5.33</v>
      </c>
      <c r="D43" s="2">
        <v>3</v>
      </c>
      <c r="E43" s="2"/>
      <c r="F43" s="2"/>
      <c r="G43" s="2">
        <v>8</v>
      </c>
      <c r="H43" s="2">
        <v>1</v>
      </c>
      <c r="I43" s="2">
        <v>1</v>
      </c>
      <c r="J43" s="2">
        <v>1</v>
      </c>
      <c r="K43" s="2"/>
      <c r="L43" s="2">
        <v>1</v>
      </c>
      <c r="M43" s="2">
        <v>1</v>
      </c>
      <c r="N43" s="2"/>
      <c r="O43" s="2"/>
      <c r="P43" s="2"/>
      <c r="Q43" s="2" t="s">
        <v>47</v>
      </c>
      <c r="R43" s="12">
        <f t="shared" ref="R43:R65" si="6">M43/(M43+N43)</f>
        <v>1</v>
      </c>
      <c r="S43" s="12">
        <f t="shared" ref="S43:S64" si="7">F43/C43*9</f>
        <v>0</v>
      </c>
      <c r="T43" s="12">
        <f>(H43+D43)/C43</f>
        <v>0.75046904315196994</v>
      </c>
      <c r="U43" s="14">
        <f t="shared" ref="U43:U64" si="8">D43/(C43*3+D43)</f>
        <v>0.15797788309636648</v>
      </c>
      <c r="V43" s="14">
        <f t="shared" ref="V43:V64" si="9">(D43+H43)/(C43*3+D43+H43)</f>
        <v>0.20010005002501249</v>
      </c>
    </row>
    <row r="44" spans="1:22" x14ac:dyDescent="0.2">
      <c r="A44" s="3"/>
      <c r="B44" s="4" t="str">
        <f>+'YTD Stats'!C44</f>
        <v>Paxton, J</v>
      </c>
      <c r="C44" s="2">
        <v>4</v>
      </c>
      <c r="D44" s="2">
        <v>7</v>
      </c>
      <c r="E44" s="2">
        <v>4</v>
      </c>
      <c r="F44" s="2">
        <v>4</v>
      </c>
      <c r="G44" s="2">
        <v>5</v>
      </c>
      <c r="H44" s="2">
        <v>2</v>
      </c>
      <c r="I44" s="2">
        <v>1</v>
      </c>
      <c r="J44" s="2">
        <v>1</v>
      </c>
      <c r="K44" s="2"/>
      <c r="L44" s="2"/>
      <c r="M44" s="2"/>
      <c r="N44" s="2"/>
      <c r="O44" s="2"/>
      <c r="P44" s="2">
        <v>2</v>
      </c>
      <c r="Q44" s="2" t="s">
        <v>47</v>
      </c>
      <c r="R44" s="12" t="e">
        <f t="shared" si="6"/>
        <v>#DIV/0!</v>
      </c>
      <c r="S44" s="12">
        <f t="shared" si="7"/>
        <v>9</v>
      </c>
      <c r="T44" s="12">
        <f t="shared" ref="T44:T64" si="10">(H44+D44)/C44</f>
        <v>2.25</v>
      </c>
      <c r="U44" s="14">
        <f t="shared" si="8"/>
        <v>0.36842105263157893</v>
      </c>
      <c r="V44" s="14">
        <f t="shared" si="9"/>
        <v>0.42857142857142855</v>
      </c>
    </row>
    <row r="45" spans="1:22" x14ac:dyDescent="0.2">
      <c r="A45" s="3"/>
      <c r="B45" s="4" t="str">
        <f>+'YTD Stats'!C45</f>
        <v>Richards,G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 t="s">
        <v>47</v>
      </c>
      <c r="R45" s="12" t="e">
        <f t="shared" si="6"/>
        <v>#DIV/0!</v>
      </c>
      <c r="S45" s="12" t="e">
        <f t="shared" si="7"/>
        <v>#DIV/0!</v>
      </c>
      <c r="T45" s="12" t="e">
        <f t="shared" si="10"/>
        <v>#DIV/0!</v>
      </c>
      <c r="U45" s="14" t="e">
        <f t="shared" si="8"/>
        <v>#DIV/0!</v>
      </c>
      <c r="V45" s="14" t="e">
        <f t="shared" si="9"/>
        <v>#DIV/0!</v>
      </c>
    </row>
    <row r="46" spans="1:22" ht="25.5" x14ac:dyDescent="0.2">
      <c r="A46" s="3"/>
      <c r="B46" s="4" t="str">
        <f>+'YTD Stats'!C46</f>
        <v>Foltynewicz,M</v>
      </c>
      <c r="C46" s="2">
        <v>6.67</v>
      </c>
      <c r="D46" s="2">
        <v>3</v>
      </c>
      <c r="E46" s="2">
        <v>1</v>
      </c>
      <c r="F46" s="2">
        <v>1</v>
      </c>
      <c r="G46" s="2">
        <v>10</v>
      </c>
      <c r="H46" s="2">
        <v>2</v>
      </c>
      <c r="I46" s="2">
        <v>1</v>
      </c>
      <c r="J46" s="2">
        <v>1</v>
      </c>
      <c r="K46" s="2"/>
      <c r="L46" s="2"/>
      <c r="M46" s="2">
        <v>1</v>
      </c>
      <c r="N46" s="2"/>
      <c r="O46" s="2"/>
      <c r="P46" s="2">
        <v>1</v>
      </c>
      <c r="Q46" s="2" t="s">
        <v>47</v>
      </c>
      <c r="R46" s="12">
        <f t="shared" si="6"/>
        <v>1</v>
      </c>
      <c r="S46" s="12">
        <f t="shared" si="7"/>
        <v>1.3493253373313343</v>
      </c>
      <c r="T46" s="12">
        <f>(H46+D46)/C46</f>
        <v>0.74962518740629691</v>
      </c>
      <c r="U46" s="14">
        <f t="shared" si="8"/>
        <v>0.1303780964797914</v>
      </c>
      <c r="V46" s="14">
        <f t="shared" si="9"/>
        <v>0.19992003198720512</v>
      </c>
    </row>
    <row r="47" spans="1:22" x14ac:dyDescent="0.2">
      <c r="A47" s="3"/>
      <c r="B47" s="4" t="str">
        <f>+'YTD Stats'!C47</f>
        <v>Gray,J</v>
      </c>
      <c r="C47" s="2">
        <v>6.33</v>
      </c>
      <c r="D47" s="2">
        <v>3</v>
      </c>
      <c r="E47" s="2">
        <v>2</v>
      </c>
      <c r="F47" s="2">
        <v>2</v>
      </c>
      <c r="G47" s="2">
        <v>7</v>
      </c>
      <c r="H47" s="2">
        <v>3</v>
      </c>
      <c r="I47" s="2">
        <v>1</v>
      </c>
      <c r="J47" s="2">
        <v>1</v>
      </c>
      <c r="K47" s="2"/>
      <c r="L47" s="2"/>
      <c r="M47" s="2">
        <v>1</v>
      </c>
      <c r="N47" s="2"/>
      <c r="O47" s="2"/>
      <c r="P47" s="2">
        <v>1</v>
      </c>
      <c r="Q47" s="2" t="s">
        <v>47</v>
      </c>
      <c r="R47" s="12">
        <f t="shared" si="6"/>
        <v>1</v>
      </c>
      <c r="S47" s="12">
        <f t="shared" si="7"/>
        <v>2.8436018957345972</v>
      </c>
      <c r="T47" s="12">
        <f t="shared" si="10"/>
        <v>0.94786729857819907</v>
      </c>
      <c r="U47" s="14">
        <f t="shared" si="8"/>
        <v>0.13642564802182808</v>
      </c>
      <c r="V47" s="14">
        <f t="shared" si="9"/>
        <v>0.24009603841536611</v>
      </c>
    </row>
    <row r="48" spans="1:22" ht="13.5" customHeight="1" x14ac:dyDescent="0.2">
      <c r="A48" s="3"/>
      <c r="B48" s="4">
        <f>+'YTD Stats'!C48</f>
        <v>0</v>
      </c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 t="s">
        <v>47</v>
      </c>
      <c r="R48" s="12" t="e">
        <f t="shared" si="6"/>
        <v>#DIV/0!</v>
      </c>
      <c r="S48" s="12" t="e">
        <f t="shared" si="7"/>
        <v>#DIV/0!</v>
      </c>
      <c r="T48" s="12" t="e">
        <f>(H48+D48)/C48</f>
        <v>#DIV/0!</v>
      </c>
      <c r="U48" s="14" t="e">
        <f t="shared" si="8"/>
        <v>#DIV/0!</v>
      </c>
      <c r="V48" s="14" t="e">
        <f t="shared" si="9"/>
        <v>#DIV/0!</v>
      </c>
    </row>
    <row r="49" spans="1:22" x14ac:dyDescent="0.2">
      <c r="A49" s="3"/>
      <c r="B49" s="4" t="str">
        <f>+'YTD Stats'!C49</f>
        <v>Castillo,D</v>
      </c>
      <c r="C49" s="2">
        <v>3</v>
      </c>
      <c r="D49" s="2"/>
      <c r="E49" s="2"/>
      <c r="F49" s="2"/>
      <c r="G49" s="2">
        <v>4</v>
      </c>
      <c r="H49" s="2"/>
      <c r="I49" s="2">
        <v>5</v>
      </c>
      <c r="J49" s="2"/>
      <c r="K49" s="2"/>
      <c r="L49" s="2"/>
      <c r="M49" s="2"/>
      <c r="N49" s="2"/>
      <c r="O49" s="2">
        <v>2</v>
      </c>
      <c r="P49" s="2"/>
      <c r="Q49" s="2">
        <f>M49*2+O49*2-N49</f>
        <v>4</v>
      </c>
      <c r="R49" s="12" t="e">
        <f t="shared" si="6"/>
        <v>#DIV/0!</v>
      </c>
      <c r="S49" s="12">
        <f t="shared" si="7"/>
        <v>0</v>
      </c>
      <c r="T49" s="12">
        <f t="shared" si="10"/>
        <v>0</v>
      </c>
      <c r="U49" s="14">
        <f t="shared" si="8"/>
        <v>0</v>
      </c>
      <c r="V49" s="14">
        <f t="shared" si="9"/>
        <v>0</v>
      </c>
    </row>
    <row r="50" spans="1:22" x14ac:dyDescent="0.2">
      <c r="A50" s="3"/>
      <c r="B50" s="4" t="str">
        <f>+'YTD Stats'!C50</f>
        <v>Strahm,M*</v>
      </c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>
        <f t="shared" ref="Q50:Q62" si="11">M50*2+O50*2-N50</f>
        <v>0</v>
      </c>
      <c r="R50" s="12" t="e">
        <f t="shared" si="6"/>
        <v>#DIV/0!</v>
      </c>
      <c r="S50" s="12" t="e">
        <f t="shared" si="7"/>
        <v>#DIV/0!</v>
      </c>
      <c r="T50" s="12" t="e">
        <f t="shared" si="10"/>
        <v>#DIV/0!</v>
      </c>
      <c r="U50" s="14" t="e">
        <f t="shared" si="8"/>
        <v>#DIV/0!</v>
      </c>
      <c r="V50" s="14" t="e">
        <f t="shared" si="9"/>
        <v>#DIV/0!</v>
      </c>
    </row>
    <row r="51" spans="1:22" x14ac:dyDescent="0.2">
      <c r="A51" s="3"/>
      <c r="B51" s="4" t="str">
        <f>+'YTD Stats'!C51</f>
        <v>Watson,T*</v>
      </c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>
        <f t="shared" si="11"/>
        <v>0</v>
      </c>
      <c r="R51" s="12" t="e">
        <f t="shared" si="6"/>
        <v>#DIV/0!</v>
      </c>
      <c r="S51" s="12" t="e">
        <f t="shared" si="7"/>
        <v>#DIV/0!</v>
      </c>
      <c r="T51" s="12" t="e">
        <f t="shared" si="10"/>
        <v>#DIV/0!</v>
      </c>
      <c r="U51" s="14" t="e">
        <f t="shared" si="8"/>
        <v>#DIV/0!</v>
      </c>
      <c r="V51" s="14" t="e">
        <f t="shared" si="9"/>
        <v>#DIV/0!</v>
      </c>
    </row>
    <row r="52" spans="1:22" x14ac:dyDescent="0.2">
      <c r="A52" s="3"/>
      <c r="B52" s="4" t="str">
        <f>+'YTD Stats'!C52</f>
        <v>Green,C</v>
      </c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>
        <f t="shared" si="11"/>
        <v>0</v>
      </c>
      <c r="R52" s="12" t="e">
        <f t="shared" si="6"/>
        <v>#DIV/0!</v>
      </c>
      <c r="S52" s="12" t="e">
        <f t="shared" si="7"/>
        <v>#DIV/0!</v>
      </c>
      <c r="T52" s="12" t="e">
        <f t="shared" si="10"/>
        <v>#DIV/0!</v>
      </c>
      <c r="U52" s="14" t="e">
        <f t="shared" si="8"/>
        <v>#DIV/0!</v>
      </c>
      <c r="V52" s="14" t="e">
        <f t="shared" si="9"/>
        <v>#DIV/0!</v>
      </c>
    </row>
    <row r="53" spans="1:22" x14ac:dyDescent="0.2">
      <c r="A53" s="3"/>
      <c r="B53" s="4" t="str">
        <f>+'YTD Stats'!C53</f>
        <v>Bass,A</v>
      </c>
      <c r="C53" s="2">
        <v>4</v>
      </c>
      <c r="D53" s="2">
        <v>3</v>
      </c>
      <c r="E53" s="2"/>
      <c r="F53" s="2"/>
      <c r="G53" s="2">
        <v>4</v>
      </c>
      <c r="H53" s="2"/>
      <c r="I53" s="2">
        <v>4</v>
      </c>
      <c r="J53" s="2"/>
      <c r="K53" s="2"/>
      <c r="L53" s="2"/>
      <c r="M53" s="2"/>
      <c r="N53" s="2"/>
      <c r="O53" s="2">
        <v>1</v>
      </c>
      <c r="P53" s="2"/>
      <c r="Q53" s="2">
        <f t="shared" si="11"/>
        <v>2</v>
      </c>
      <c r="R53" s="12" t="e">
        <f t="shared" si="6"/>
        <v>#DIV/0!</v>
      </c>
      <c r="S53" s="12">
        <f t="shared" si="7"/>
        <v>0</v>
      </c>
      <c r="T53" s="12">
        <f t="shared" si="10"/>
        <v>0.75</v>
      </c>
      <c r="U53" s="14">
        <f t="shared" si="8"/>
        <v>0.2</v>
      </c>
      <c r="V53" s="14">
        <f t="shared" si="9"/>
        <v>0.2</v>
      </c>
    </row>
    <row r="54" spans="1:22" x14ac:dyDescent="0.2">
      <c r="A54" s="3"/>
      <c r="B54" s="4" t="str">
        <f>+'YTD Stats'!C54</f>
        <v>Knebel,C</v>
      </c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>
        <f t="shared" si="11"/>
        <v>0</v>
      </c>
      <c r="R54" s="12" t="e">
        <f t="shared" si="6"/>
        <v>#DIV/0!</v>
      </c>
      <c r="S54" s="12" t="e">
        <f t="shared" si="7"/>
        <v>#DIV/0!</v>
      </c>
      <c r="T54" s="12" t="e">
        <f t="shared" si="10"/>
        <v>#DIV/0!</v>
      </c>
      <c r="U54" s="14" t="e">
        <f t="shared" si="8"/>
        <v>#DIV/0!</v>
      </c>
      <c r="V54" s="14" t="e">
        <f t="shared" si="9"/>
        <v>#DIV/0!</v>
      </c>
    </row>
    <row r="55" spans="1:22" x14ac:dyDescent="0.2">
      <c r="A55" s="3"/>
      <c r="B55" s="4" t="str">
        <f>+'YTD Stats'!C55</f>
        <v>Hernandez,D</v>
      </c>
      <c r="C55" s="2">
        <v>4.33</v>
      </c>
      <c r="D55" s="2"/>
      <c r="E55" s="2"/>
      <c r="F55" s="2"/>
      <c r="G55" s="2">
        <v>4</v>
      </c>
      <c r="H55" s="2">
        <v>3</v>
      </c>
      <c r="I55" s="2">
        <v>4</v>
      </c>
      <c r="J55" s="2"/>
      <c r="K55" s="2"/>
      <c r="L55" s="2"/>
      <c r="M55" s="2">
        <v>1</v>
      </c>
      <c r="N55" s="2"/>
      <c r="O55" s="2">
        <v>2</v>
      </c>
      <c r="P55" s="2"/>
      <c r="Q55" s="2">
        <f t="shared" si="11"/>
        <v>6</v>
      </c>
      <c r="R55" s="12">
        <f t="shared" si="6"/>
        <v>1</v>
      </c>
      <c r="S55" s="12">
        <f t="shared" si="7"/>
        <v>0</v>
      </c>
      <c r="T55" s="12">
        <f t="shared" si="10"/>
        <v>0.69284064665127021</v>
      </c>
      <c r="U55" s="14">
        <f t="shared" si="8"/>
        <v>0</v>
      </c>
      <c r="V55" s="14">
        <f t="shared" si="9"/>
        <v>0.18761726078799248</v>
      </c>
    </row>
    <row r="56" spans="1:22" ht="25.5" x14ac:dyDescent="0.2">
      <c r="A56" s="3"/>
      <c r="B56" s="4" t="str">
        <f>+'YTD Stats'!C56</f>
        <v>Santana,Edgar</v>
      </c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>
        <f t="shared" si="11"/>
        <v>0</v>
      </c>
      <c r="R56" s="12" t="e">
        <f t="shared" si="6"/>
        <v>#DIV/0!</v>
      </c>
      <c r="S56" s="12" t="e">
        <f t="shared" si="7"/>
        <v>#DIV/0!</v>
      </c>
      <c r="T56" s="12" t="e">
        <f t="shared" si="10"/>
        <v>#DIV/0!</v>
      </c>
      <c r="U56" s="14" t="e">
        <f t="shared" si="8"/>
        <v>#DIV/0!</v>
      </c>
      <c r="V56" s="14" t="e">
        <f t="shared" si="9"/>
        <v>#DIV/0!</v>
      </c>
    </row>
    <row r="57" spans="1:22" x14ac:dyDescent="0.2">
      <c r="A57" s="3"/>
      <c r="B57" s="4" t="str">
        <f>+'YTD Stats'!C57</f>
        <v>Urias,J*</v>
      </c>
      <c r="C57" s="2">
        <v>0.67</v>
      </c>
      <c r="D57" s="2">
        <v>2</v>
      </c>
      <c r="E57" s="2">
        <v>1</v>
      </c>
      <c r="F57" s="2">
        <v>1</v>
      </c>
      <c r="G57" s="2">
        <v>1</v>
      </c>
      <c r="H57" s="2"/>
      <c r="I57" s="2">
        <v>1</v>
      </c>
      <c r="J57" s="2"/>
      <c r="K57" s="2"/>
      <c r="L57" s="2"/>
      <c r="M57" s="2"/>
      <c r="N57" s="2"/>
      <c r="O57" s="2"/>
      <c r="P57" s="2"/>
      <c r="Q57" s="2">
        <f t="shared" si="11"/>
        <v>0</v>
      </c>
      <c r="R57" s="12" t="e">
        <f t="shared" si="6"/>
        <v>#DIV/0!</v>
      </c>
      <c r="S57" s="12">
        <f t="shared" si="7"/>
        <v>13.432835820895521</v>
      </c>
      <c r="T57" s="12">
        <f t="shared" si="10"/>
        <v>2.9850746268656714</v>
      </c>
      <c r="U57" s="14">
        <f t="shared" si="8"/>
        <v>0.49875311720698257</v>
      </c>
      <c r="V57" s="14">
        <f t="shared" si="9"/>
        <v>0.49875311720698257</v>
      </c>
    </row>
    <row r="58" spans="1:22" x14ac:dyDescent="0.2">
      <c r="A58" s="3"/>
      <c r="B58" s="4" t="str">
        <f>+'YTD Stats'!C58</f>
        <v>Walden,M</v>
      </c>
      <c r="C58" s="2">
        <v>5.67</v>
      </c>
      <c r="D58" s="2">
        <v>2</v>
      </c>
      <c r="E58" s="2">
        <v>1</v>
      </c>
      <c r="F58" s="2">
        <v>1</v>
      </c>
      <c r="G58" s="2">
        <v>6</v>
      </c>
      <c r="H58" s="2">
        <v>2</v>
      </c>
      <c r="I58" s="2">
        <v>3</v>
      </c>
      <c r="J58" s="2"/>
      <c r="K58" s="2"/>
      <c r="L58" s="2"/>
      <c r="M58" s="2"/>
      <c r="N58" s="2"/>
      <c r="O58" s="2"/>
      <c r="P58" s="2"/>
      <c r="Q58" s="2">
        <f t="shared" si="11"/>
        <v>0</v>
      </c>
      <c r="R58" s="12" t="e">
        <f t="shared" si="6"/>
        <v>#DIV/0!</v>
      </c>
      <c r="S58" s="12">
        <f t="shared" si="7"/>
        <v>1.5873015873015872</v>
      </c>
      <c r="T58" s="12">
        <f t="shared" si="10"/>
        <v>0.70546737213403876</v>
      </c>
      <c r="U58" s="14">
        <f t="shared" si="8"/>
        <v>0.10520778537611784</v>
      </c>
      <c r="V58" s="14">
        <f t="shared" si="9"/>
        <v>0.19038553069966685</v>
      </c>
    </row>
    <row r="59" spans="1:22" x14ac:dyDescent="0.2">
      <c r="A59" s="3"/>
      <c r="B59" s="4" t="str">
        <f>+'YTD Stats'!C59</f>
        <v>Wingenter,T</v>
      </c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>
        <f t="shared" si="11"/>
        <v>0</v>
      </c>
      <c r="R59" s="12" t="e">
        <f t="shared" si="6"/>
        <v>#DIV/0!</v>
      </c>
      <c r="S59" s="12" t="e">
        <f t="shared" si="7"/>
        <v>#DIV/0!</v>
      </c>
      <c r="T59" s="12" t="e">
        <f t="shared" si="10"/>
        <v>#DIV/0!</v>
      </c>
      <c r="U59" s="14" t="e">
        <f t="shared" si="8"/>
        <v>#DIV/0!</v>
      </c>
      <c r="V59" s="14" t="e">
        <f t="shared" si="9"/>
        <v>#DIV/0!</v>
      </c>
    </row>
    <row r="60" spans="1:22" x14ac:dyDescent="0.2">
      <c r="A60" s="3"/>
      <c r="B60" s="4">
        <f>+'YTD Stats'!C60</f>
        <v>0</v>
      </c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>
        <f t="shared" si="11"/>
        <v>0</v>
      </c>
      <c r="R60" s="12" t="e">
        <f t="shared" si="6"/>
        <v>#DIV/0!</v>
      </c>
      <c r="S60" s="12" t="e">
        <f t="shared" si="7"/>
        <v>#DIV/0!</v>
      </c>
      <c r="T60" s="12" t="e">
        <f t="shared" si="10"/>
        <v>#DIV/0!</v>
      </c>
      <c r="U60" s="14" t="e">
        <f t="shared" si="8"/>
        <v>#DIV/0!</v>
      </c>
      <c r="V60" s="14" t="e">
        <f t="shared" si="9"/>
        <v>#DIV/0!</v>
      </c>
    </row>
    <row r="61" spans="1:22" x14ac:dyDescent="0.2">
      <c r="A61" s="3"/>
      <c r="B61" s="4">
        <f>+'YTD Stats'!C61</f>
        <v>0</v>
      </c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>
        <f t="shared" si="11"/>
        <v>0</v>
      </c>
      <c r="R61" s="12" t="e">
        <f t="shared" si="6"/>
        <v>#DIV/0!</v>
      </c>
      <c r="S61" s="12" t="e">
        <f t="shared" si="7"/>
        <v>#DIV/0!</v>
      </c>
      <c r="T61" s="12" t="e">
        <f t="shared" si="10"/>
        <v>#DIV/0!</v>
      </c>
      <c r="U61" s="14" t="e">
        <f t="shared" si="8"/>
        <v>#DIV/0!</v>
      </c>
      <c r="V61" s="14" t="e">
        <f t="shared" si="9"/>
        <v>#DIV/0!</v>
      </c>
    </row>
    <row r="62" spans="1:22" x14ac:dyDescent="0.2">
      <c r="A62" s="3"/>
      <c r="B62" s="4">
        <f>+'YTD Stats'!C62</f>
        <v>0</v>
      </c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>
        <f t="shared" si="11"/>
        <v>0</v>
      </c>
      <c r="R62" s="12" t="e">
        <f t="shared" si="6"/>
        <v>#DIV/0!</v>
      </c>
      <c r="S62" s="12" t="e">
        <f t="shared" si="7"/>
        <v>#DIV/0!</v>
      </c>
      <c r="T62" s="12" t="e">
        <f t="shared" si="10"/>
        <v>#DIV/0!</v>
      </c>
      <c r="U62" s="14" t="e">
        <f t="shared" si="8"/>
        <v>#DIV/0!</v>
      </c>
      <c r="V62" s="14" t="e">
        <f t="shared" si="9"/>
        <v>#DIV/0!</v>
      </c>
    </row>
    <row r="63" spans="1:22" x14ac:dyDescent="0.2">
      <c r="A63" s="3"/>
      <c r="B63" s="4" t="str">
        <f>+'YTD Stats'!C63</f>
        <v>Non pitcher</v>
      </c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>
        <f>M63*2+O63*2-N63</f>
        <v>0</v>
      </c>
      <c r="R63" s="12" t="e">
        <f t="shared" si="6"/>
        <v>#DIV/0!</v>
      </c>
      <c r="S63" s="12" t="e">
        <f t="shared" si="7"/>
        <v>#DIV/0!</v>
      </c>
      <c r="T63" s="12" t="e">
        <f t="shared" si="10"/>
        <v>#DIV/0!</v>
      </c>
      <c r="U63" s="14" t="e">
        <f t="shared" si="8"/>
        <v>#DIV/0!</v>
      </c>
      <c r="V63" s="14" t="e">
        <f t="shared" si="9"/>
        <v>#DIV/0!</v>
      </c>
    </row>
    <row r="64" spans="1:22" ht="13.5" thickBot="1" x14ac:dyDescent="0.25">
      <c r="A64" s="3"/>
      <c r="B64" s="4" t="s">
        <v>42</v>
      </c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 t="s">
        <v>47</v>
      </c>
      <c r="R64" s="12" t="e">
        <f t="shared" si="6"/>
        <v>#DIV/0!</v>
      </c>
      <c r="S64" s="12" t="e">
        <f t="shared" si="7"/>
        <v>#DIV/0!</v>
      </c>
      <c r="T64" s="12" t="e">
        <f t="shared" si="10"/>
        <v>#DIV/0!</v>
      </c>
      <c r="U64" s="14" t="e">
        <f t="shared" si="8"/>
        <v>#DIV/0!</v>
      </c>
      <c r="V64" s="14" t="e">
        <f t="shared" si="9"/>
        <v>#DIV/0!</v>
      </c>
    </row>
    <row r="65" spans="1:22" ht="13.5" thickBot="1" x14ac:dyDescent="0.25">
      <c r="A65" s="5"/>
      <c r="B65" s="6" t="s">
        <v>25</v>
      </c>
      <c r="C65" s="7">
        <f>SUM(C42:C64)</f>
        <v>45</v>
      </c>
      <c r="D65" s="7">
        <f t="shared" ref="D65:I65" si="12">SUM(D42:D64)</f>
        <v>29</v>
      </c>
      <c r="E65" s="7">
        <f t="shared" si="12"/>
        <v>12</v>
      </c>
      <c r="F65" s="7">
        <f t="shared" si="12"/>
        <v>12</v>
      </c>
      <c r="G65" s="7">
        <f t="shared" si="12"/>
        <v>52</v>
      </c>
      <c r="H65" s="7">
        <f t="shared" si="12"/>
        <v>18</v>
      </c>
      <c r="I65" s="7">
        <f t="shared" si="12"/>
        <v>22</v>
      </c>
      <c r="J65" s="7">
        <f t="shared" ref="J65:Q65" si="13">SUM(J42:J64)</f>
        <v>5</v>
      </c>
      <c r="K65" s="7">
        <f t="shared" si="13"/>
        <v>0</v>
      </c>
      <c r="L65" s="7">
        <f t="shared" si="13"/>
        <v>1</v>
      </c>
      <c r="M65" s="7">
        <f t="shared" si="13"/>
        <v>5</v>
      </c>
      <c r="N65" s="7">
        <f t="shared" si="13"/>
        <v>0</v>
      </c>
      <c r="O65" s="7">
        <f t="shared" si="13"/>
        <v>5</v>
      </c>
      <c r="P65" s="7">
        <f t="shared" si="13"/>
        <v>4</v>
      </c>
      <c r="Q65" s="7">
        <f t="shared" si="13"/>
        <v>12</v>
      </c>
      <c r="R65" s="13">
        <f t="shared" si="6"/>
        <v>1</v>
      </c>
      <c r="S65" s="13">
        <f>F65/C65*9</f>
        <v>2.4</v>
      </c>
      <c r="T65" s="13">
        <f>(H65+D65)/C65</f>
        <v>1.0444444444444445</v>
      </c>
      <c r="U65" s="15">
        <f>D65/(C65*3+D65)</f>
        <v>0.17682926829268292</v>
      </c>
      <c r="V65" s="16">
        <f>(D65+H65)/(C65*3+D65+H65)</f>
        <v>0.25824175824175827</v>
      </c>
    </row>
  </sheetData>
  <phoneticPr fontId="3" type="noConversion"/>
  <pageMargins left="0.75" right="0.75" top="1" bottom="1" header="0.5" footer="0.5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5"/>
  <sheetViews>
    <sheetView workbookViewId="0">
      <selection activeCell="C7" sqref="C7:Q37"/>
    </sheetView>
  </sheetViews>
  <sheetFormatPr defaultRowHeight="12.75" x14ac:dyDescent="0.2"/>
  <cols>
    <col min="2" max="2" width="13.85546875" customWidth="1"/>
    <col min="3" max="3" width="5.140625" customWidth="1"/>
    <col min="4" max="4" width="5.42578125" customWidth="1"/>
    <col min="5" max="5" width="5" customWidth="1"/>
    <col min="6" max="6" width="4.85546875" customWidth="1"/>
    <col min="7" max="8" width="4.7109375" customWidth="1"/>
    <col min="9" max="9" width="4.5703125" customWidth="1"/>
    <col min="10" max="10" width="4.7109375" customWidth="1"/>
    <col min="11" max="11" width="4.28515625" customWidth="1"/>
    <col min="12" max="12" width="3.42578125" customWidth="1"/>
    <col min="13" max="13" width="4.28515625" customWidth="1"/>
    <col min="14" max="14" width="4.5703125" customWidth="1"/>
    <col min="15" max="15" width="5.140625" customWidth="1"/>
    <col min="16" max="16" width="4.7109375" customWidth="1"/>
    <col min="17" max="17" width="4.5703125" customWidth="1"/>
    <col min="18" max="18" width="6" customWidth="1"/>
    <col min="19" max="19" width="5.5703125" customWidth="1"/>
    <col min="20" max="20" width="10" customWidth="1"/>
    <col min="21" max="21" width="10.5703125" customWidth="1"/>
    <col min="22" max="22" width="10.140625" customWidth="1"/>
  </cols>
  <sheetData>
    <row r="1" spans="1:22" ht="15.75" customHeight="1" x14ac:dyDescent="0.35">
      <c r="A1" s="4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6.5" customHeight="1" x14ac:dyDescent="0.35">
      <c r="A2" s="2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17.25" customHeight="1" x14ac:dyDescent="0.35">
      <c r="A3" s="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15.7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25.5" x14ac:dyDescent="0.2">
      <c r="A5" s="2" t="s">
        <v>2</v>
      </c>
      <c r="B5" s="2" t="s">
        <v>3</v>
      </c>
      <c r="C5" s="2" t="s">
        <v>4</v>
      </c>
      <c r="D5" s="2" t="s">
        <v>5</v>
      </c>
      <c r="E5" s="2" t="s">
        <v>6</v>
      </c>
      <c r="F5" s="2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2" t="s">
        <v>12</v>
      </c>
      <c r="L5" s="2" t="s">
        <v>13</v>
      </c>
      <c r="M5" s="2" t="s">
        <v>14</v>
      </c>
      <c r="N5" s="2" t="s">
        <v>15</v>
      </c>
      <c r="O5" s="2" t="s">
        <v>16</v>
      </c>
      <c r="P5" s="2" t="s">
        <v>17</v>
      </c>
      <c r="Q5" s="2" t="s">
        <v>18</v>
      </c>
      <c r="R5" s="2" t="s">
        <v>19</v>
      </c>
      <c r="S5" s="2" t="s">
        <v>20</v>
      </c>
      <c r="T5" s="2" t="s">
        <v>21</v>
      </c>
      <c r="U5" s="2" t="s">
        <v>22</v>
      </c>
      <c r="V5" s="2" t="s">
        <v>23</v>
      </c>
    </row>
    <row r="6" spans="1:22" x14ac:dyDescent="0.2">
      <c r="A6" s="3"/>
      <c r="B6" s="4">
        <f>+'YTD Stats'!C6</f>
        <v>0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>
        <f t="shared" ref="R6:R38" si="0">D6+M6+O6+P6</f>
        <v>0</v>
      </c>
      <c r="S6" s="2">
        <f t="shared" ref="S6:S38" si="1">F6+H6+(I6*2)+(J6*3)</f>
        <v>0</v>
      </c>
      <c r="T6" s="8" t="e">
        <f t="shared" ref="T6:T38" si="2">F6/D6</f>
        <v>#DIV/0!</v>
      </c>
      <c r="U6" s="8" t="e">
        <f t="shared" ref="U6:U38" si="3">(F6+M6)/(D6+M6+P6)</f>
        <v>#DIV/0!</v>
      </c>
      <c r="V6" s="8" t="e">
        <f t="shared" ref="V6:V38" si="4">S6/D6</f>
        <v>#DIV/0!</v>
      </c>
    </row>
    <row r="7" spans="1:22" x14ac:dyDescent="0.2">
      <c r="A7" s="3"/>
      <c r="B7" s="4" t="str">
        <f>+'YTD Stats'!C7</f>
        <v>Contreras,W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>
        <f t="shared" si="0"/>
        <v>0</v>
      </c>
      <c r="S7" s="2">
        <f t="shared" si="1"/>
        <v>0</v>
      </c>
      <c r="T7" s="8" t="e">
        <f t="shared" si="2"/>
        <v>#DIV/0!</v>
      </c>
      <c r="U7" s="8" t="e">
        <f t="shared" si="3"/>
        <v>#DIV/0!</v>
      </c>
      <c r="V7" s="8" t="e">
        <f t="shared" si="4"/>
        <v>#DIV/0!</v>
      </c>
    </row>
    <row r="8" spans="1:22" x14ac:dyDescent="0.2">
      <c r="A8" s="3"/>
      <c r="B8" s="4" t="str">
        <f>+'YTD Stats'!C8</f>
        <v>Wolters,T*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>
        <f t="shared" si="0"/>
        <v>0</v>
      </c>
      <c r="S8" s="2">
        <f t="shared" si="1"/>
        <v>0</v>
      </c>
      <c r="T8" s="8" t="e">
        <f t="shared" si="2"/>
        <v>#DIV/0!</v>
      </c>
      <c r="U8" s="8" t="e">
        <f t="shared" si="3"/>
        <v>#DIV/0!</v>
      </c>
      <c r="V8" s="8" t="e">
        <f t="shared" si="4"/>
        <v>#DIV/0!</v>
      </c>
    </row>
    <row r="9" spans="1:22" x14ac:dyDescent="0.2">
      <c r="A9" s="3"/>
      <c r="B9" s="4" t="str">
        <f>+'YTD Stats'!C9</f>
        <v>Baez,J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>
        <f t="shared" si="0"/>
        <v>0</v>
      </c>
      <c r="S9" s="2">
        <f t="shared" si="1"/>
        <v>0</v>
      </c>
      <c r="T9" s="8" t="e">
        <f t="shared" si="2"/>
        <v>#DIV/0!</v>
      </c>
      <c r="U9" s="8" t="e">
        <f t="shared" si="3"/>
        <v>#DIV/0!</v>
      </c>
      <c r="V9" s="8" t="e">
        <f t="shared" si="4"/>
        <v>#DIV/0!</v>
      </c>
    </row>
    <row r="10" spans="1:22" ht="13.5" customHeight="1" x14ac:dyDescent="0.2">
      <c r="A10" s="3"/>
      <c r="B10" s="4" t="str">
        <f>+'YTD Stats'!C10</f>
        <v>Ahmed,N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>
        <f t="shared" si="0"/>
        <v>0</v>
      </c>
      <c r="S10" s="2">
        <f t="shared" si="1"/>
        <v>0</v>
      </c>
      <c r="T10" s="8" t="e">
        <f t="shared" si="2"/>
        <v>#DIV/0!</v>
      </c>
      <c r="U10" s="8" t="e">
        <f t="shared" si="3"/>
        <v>#DIV/0!</v>
      </c>
      <c r="V10" s="8" t="e">
        <f t="shared" si="4"/>
        <v>#DIV/0!</v>
      </c>
    </row>
    <row r="11" spans="1:22" x14ac:dyDescent="0.2">
      <c r="A11" s="3"/>
      <c r="B11" s="4" t="str">
        <f>+'YTD Stats'!C11</f>
        <v>Rosario,Ahm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>
        <f t="shared" si="0"/>
        <v>0</v>
      </c>
      <c r="S11" s="2">
        <f t="shared" si="1"/>
        <v>0</v>
      </c>
      <c r="T11" s="8" t="e">
        <f t="shared" si="2"/>
        <v>#DIV/0!</v>
      </c>
      <c r="U11" s="8" t="e">
        <f t="shared" si="3"/>
        <v>#DIV/0!</v>
      </c>
      <c r="V11" s="8" t="e">
        <f t="shared" si="4"/>
        <v>#DIV/0!</v>
      </c>
    </row>
    <row r="12" spans="1:22" x14ac:dyDescent="0.2">
      <c r="A12" s="3"/>
      <c r="B12" s="4" t="str">
        <f>+'YTD Stats'!C12</f>
        <v>Goodrum,N+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>
        <f t="shared" si="0"/>
        <v>0</v>
      </c>
      <c r="S12" s="2">
        <f t="shared" si="1"/>
        <v>0</v>
      </c>
      <c r="T12" s="8" t="e">
        <f t="shared" si="2"/>
        <v>#DIV/0!</v>
      </c>
      <c r="U12" s="8" t="e">
        <f t="shared" si="3"/>
        <v>#DIV/0!</v>
      </c>
      <c r="V12" s="8" t="e">
        <f t="shared" si="4"/>
        <v>#DIV/0!</v>
      </c>
    </row>
    <row r="13" spans="1:22" x14ac:dyDescent="0.2">
      <c r="A13" s="3"/>
      <c r="B13" s="4" t="str">
        <f>+'YTD Stats'!C13</f>
        <v>Freeman,F*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>
        <f t="shared" si="0"/>
        <v>0</v>
      </c>
      <c r="S13" s="2">
        <f t="shared" si="1"/>
        <v>0</v>
      </c>
      <c r="T13" s="8" t="e">
        <f t="shared" si="2"/>
        <v>#DIV/0!</v>
      </c>
      <c r="U13" s="8" t="e">
        <f t="shared" si="3"/>
        <v>#DIV/0!</v>
      </c>
      <c r="V13" s="8" t="e">
        <f t="shared" si="4"/>
        <v>#DIV/0!</v>
      </c>
    </row>
    <row r="14" spans="1:22" x14ac:dyDescent="0.2">
      <c r="A14" s="3"/>
      <c r="B14" s="4" t="str">
        <f>+'YTD Stats'!C14</f>
        <v>Gardner,B*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>
        <f t="shared" si="0"/>
        <v>0</v>
      </c>
      <c r="S14" s="2">
        <f t="shared" si="1"/>
        <v>0</v>
      </c>
      <c r="T14" s="8" t="e">
        <f t="shared" si="2"/>
        <v>#DIV/0!</v>
      </c>
      <c r="U14" s="8" t="e">
        <f t="shared" si="3"/>
        <v>#DIV/0!</v>
      </c>
      <c r="V14" s="8" t="e">
        <f t="shared" si="4"/>
        <v>#DIV/0!</v>
      </c>
    </row>
    <row r="15" spans="1:22" x14ac:dyDescent="0.2">
      <c r="A15" s="3"/>
      <c r="B15" s="4" t="str">
        <f>+'YTD Stats'!C15</f>
        <v>Rendon,A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>
        <f t="shared" si="0"/>
        <v>0</v>
      </c>
      <c r="S15" s="2">
        <f t="shared" si="1"/>
        <v>0</v>
      </c>
      <c r="T15" s="8" t="e">
        <f t="shared" si="2"/>
        <v>#DIV/0!</v>
      </c>
      <c r="U15" s="8" t="e">
        <f t="shared" si="3"/>
        <v>#DIV/0!</v>
      </c>
      <c r="V15" s="8" t="e">
        <f t="shared" si="4"/>
        <v>#DIV/0!</v>
      </c>
    </row>
    <row r="16" spans="1:22" ht="12" customHeight="1" x14ac:dyDescent="0.2">
      <c r="A16" s="3"/>
      <c r="B16" s="4" t="str">
        <f>+'YTD Stats'!C16</f>
        <v>Sogard,E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>
        <f t="shared" si="0"/>
        <v>0</v>
      </c>
      <c r="S16" s="2">
        <f t="shared" si="1"/>
        <v>0</v>
      </c>
      <c r="T16" s="8" t="e">
        <f t="shared" si="2"/>
        <v>#DIV/0!</v>
      </c>
      <c r="U16" s="8" t="e">
        <f t="shared" si="3"/>
        <v>#DIV/0!</v>
      </c>
      <c r="V16" s="8" t="e">
        <f t="shared" si="4"/>
        <v>#DIV/0!</v>
      </c>
    </row>
    <row r="17" spans="1:22" x14ac:dyDescent="0.2">
      <c r="A17" s="3"/>
      <c r="B17" s="4" t="str">
        <f>+'YTD Stats'!C17</f>
        <v>Cespedes,Y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>
        <f t="shared" si="0"/>
        <v>0</v>
      </c>
      <c r="S17" s="2">
        <f t="shared" si="1"/>
        <v>0</v>
      </c>
      <c r="T17" s="8" t="e">
        <f t="shared" si="2"/>
        <v>#DIV/0!</v>
      </c>
      <c r="U17" s="8" t="e">
        <f t="shared" si="3"/>
        <v>#DIV/0!</v>
      </c>
      <c r="V17" s="8" t="e">
        <f t="shared" si="4"/>
        <v>#DIV/0!</v>
      </c>
    </row>
    <row r="18" spans="1:22" x14ac:dyDescent="0.2">
      <c r="A18" s="3"/>
      <c r="B18" s="4" t="str">
        <f>+'YTD Stats'!C18</f>
        <v>Anderson,T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>
        <f t="shared" si="0"/>
        <v>0</v>
      </c>
      <c r="S18" s="2">
        <f t="shared" si="1"/>
        <v>0</v>
      </c>
      <c r="T18" s="8" t="e">
        <f t="shared" si="2"/>
        <v>#DIV/0!</v>
      </c>
      <c r="U18" s="8" t="e">
        <f t="shared" si="3"/>
        <v>#DIV/0!</v>
      </c>
      <c r="V18" s="8" t="e">
        <f t="shared" si="4"/>
        <v>#DIV/0!</v>
      </c>
    </row>
    <row r="19" spans="1:22" x14ac:dyDescent="0.2">
      <c r="A19" s="3"/>
      <c r="B19" s="4" t="str">
        <f>+'YTD Stats'!C19</f>
        <v>Meadows,A*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>
        <f t="shared" si="0"/>
        <v>0</v>
      </c>
      <c r="S19" s="2">
        <f t="shared" si="1"/>
        <v>0</v>
      </c>
      <c r="T19" s="8" t="e">
        <f t="shared" si="2"/>
        <v>#DIV/0!</v>
      </c>
      <c r="U19" s="8" t="e">
        <f t="shared" si="3"/>
        <v>#DIV/0!</v>
      </c>
      <c r="V19" s="8" t="e">
        <f t="shared" si="4"/>
        <v>#DIV/0!</v>
      </c>
    </row>
    <row r="20" spans="1:22" x14ac:dyDescent="0.2">
      <c r="A20" s="3"/>
      <c r="B20" s="4" t="str">
        <f>+'YTD Stats'!C20</f>
        <v>Inciarte E.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>
        <f t="shared" si="0"/>
        <v>0</v>
      </c>
      <c r="S20" s="2">
        <f t="shared" si="1"/>
        <v>0</v>
      </c>
      <c r="T20" s="8" t="e">
        <f t="shared" si="2"/>
        <v>#DIV/0!</v>
      </c>
      <c r="U20" s="8" t="e">
        <f t="shared" si="3"/>
        <v>#DIV/0!</v>
      </c>
      <c r="V20" s="8" t="e">
        <f t="shared" si="4"/>
        <v>#DIV/0!</v>
      </c>
    </row>
    <row r="21" spans="1:22" x14ac:dyDescent="0.2">
      <c r="A21" s="3"/>
      <c r="B21" s="4" t="str">
        <f>+'YTD Stats'!C21</f>
        <v>Heyward,J*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>
        <f t="shared" si="0"/>
        <v>0</v>
      </c>
      <c r="S21" s="2">
        <f t="shared" si="1"/>
        <v>0</v>
      </c>
      <c r="T21" s="8" t="e">
        <f t="shared" si="2"/>
        <v>#DIV/0!</v>
      </c>
      <c r="U21" s="8" t="e">
        <f t="shared" si="3"/>
        <v>#DIV/0!</v>
      </c>
      <c r="V21" s="8" t="e">
        <f t="shared" si="4"/>
        <v>#DIV/0!</v>
      </c>
    </row>
    <row r="22" spans="1:22" x14ac:dyDescent="0.2">
      <c r="A22" s="3"/>
      <c r="B22" s="4" t="str">
        <f>+'YTD Stats'!C22</f>
        <v>Duvall,A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>
        <f t="shared" si="0"/>
        <v>0</v>
      </c>
      <c r="S22" s="2">
        <f t="shared" si="1"/>
        <v>0</v>
      </c>
      <c r="T22" s="8" t="e">
        <f t="shared" si="2"/>
        <v>#DIV/0!</v>
      </c>
      <c r="U22" s="8" t="e">
        <f t="shared" si="3"/>
        <v>#DIV/0!</v>
      </c>
      <c r="V22" s="8" t="e">
        <f t="shared" si="4"/>
        <v>#DIV/0!</v>
      </c>
    </row>
    <row r="23" spans="1:22" x14ac:dyDescent="0.2">
      <c r="A23" s="3"/>
      <c r="B23" s="4">
        <f>+'YTD Stats'!C23</f>
        <v>0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>
        <f t="shared" si="0"/>
        <v>0</v>
      </c>
      <c r="S23" s="2">
        <f t="shared" si="1"/>
        <v>0</v>
      </c>
      <c r="T23" s="8" t="e">
        <f t="shared" si="2"/>
        <v>#DIV/0!</v>
      </c>
      <c r="U23" s="8" t="e">
        <f t="shared" si="3"/>
        <v>#DIV/0!</v>
      </c>
      <c r="V23" s="8" t="e">
        <f t="shared" si="4"/>
        <v>#DIV/0!</v>
      </c>
    </row>
    <row r="24" spans="1:22" x14ac:dyDescent="0.2">
      <c r="A24" s="3"/>
      <c r="B24" s="4">
        <f>+'YTD Stats'!C24</f>
        <v>0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>
        <f t="shared" si="0"/>
        <v>0</v>
      </c>
      <c r="S24" s="2">
        <f t="shared" si="1"/>
        <v>0</v>
      </c>
      <c r="T24" s="8" t="e">
        <f t="shared" si="2"/>
        <v>#DIV/0!</v>
      </c>
      <c r="U24" s="8" t="e">
        <f t="shared" si="3"/>
        <v>#DIV/0!</v>
      </c>
      <c r="V24" s="8" t="e">
        <f t="shared" si="4"/>
        <v>#DIV/0!</v>
      </c>
    </row>
    <row r="25" spans="1:22" x14ac:dyDescent="0.2">
      <c r="A25" s="3"/>
      <c r="B25" s="4">
        <f>+'YTD Stats'!C25</f>
        <v>0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>
        <f t="shared" si="0"/>
        <v>0</v>
      </c>
      <c r="S25" s="2">
        <f t="shared" si="1"/>
        <v>0</v>
      </c>
      <c r="T25" s="8" t="e">
        <f t="shared" si="2"/>
        <v>#DIV/0!</v>
      </c>
      <c r="U25" s="8" t="e">
        <f t="shared" si="3"/>
        <v>#DIV/0!</v>
      </c>
      <c r="V25" s="8" t="e">
        <f t="shared" si="4"/>
        <v>#DIV/0!</v>
      </c>
    </row>
    <row r="26" spans="1:22" x14ac:dyDescent="0.2">
      <c r="A26" s="3"/>
      <c r="B26" s="4" t="str">
        <f>+'YTD Stats'!C26</f>
        <v>Taylor,M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>
        <f t="shared" si="0"/>
        <v>0</v>
      </c>
      <c r="S26" s="2">
        <f t="shared" si="1"/>
        <v>0</v>
      </c>
      <c r="T26" s="8" t="e">
        <f t="shared" si="2"/>
        <v>#DIV/0!</v>
      </c>
      <c r="U26" s="8" t="e">
        <f t="shared" si="3"/>
        <v>#DIV/0!</v>
      </c>
      <c r="V26" s="8" t="e">
        <f t="shared" si="4"/>
        <v>#DIV/0!</v>
      </c>
    </row>
    <row r="27" spans="1:22" x14ac:dyDescent="0.2">
      <c r="A27" s="3"/>
      <c r="B27" s="4" t="str">
        <f>+'YTD Stats'!C27</f>
        <v>Bird,G*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>
        <f t="shared" si="0"/>
        <v>0</v>
      </c>
      <c r="S27" s="2">
        <f t="shared" si="1"/>
        <v>0</v>
      </c>
      <c r="T27" s="8" t="e">
        <f t="shared" si="2"/>
        <v>#DIV/0!</v>
      </c>
      <c r="U27" s="8" t="e">
        <f t="shared" si="3"/>
        <v>#DIV/0!</v>
      </c>
      <c r="V27" s="8" t="e">
        <f t="shared" si="4"/>
        <v>#DIV/0!</v>
      </c>
    </row>
    <row r="28" spans="1:22" x14ac:dyDescent="0.2">
      <c r="A28" s="3"/>
      <c r="B28" s="4" t="str">
        <f>+'YTD Stats'!C28</f>
        <v>Swihart B.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>
        <f t="shared" si="0"/>
        <v>0</v>
      </c>
      <c r="S28" s="2">
        <f t="shared" si="1"/>
        <v>0</v>
      </c>
      <c r="T28" s="8" t="e">
        <f t="shared" si="2"/>
        <v>#DIV/0!</v>
      </c>
      <c r="U28" s="8" t="e">
        <f t="shared" si="3"/>
        <v>#DIV/0!</v>
      </c>
      <c r="V28" s="8" t="e">
        <f t="shared" si="4"/>
        <v>#DIV/0!</v>
      </c>
    </row>
    <row r="29" spans="1:22" x14ac:dyDescent="0.2">
      <c r="A29" s="3"/>
      <c r="B29" s="4" t="str">
        <f>+'YTD Stats'!C29</f>
        <v>Urena,R+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>
        <f t="shared" si="0"/>
        <v>0</v>
      </c>
      <c r="S29" s="2">
        <f t="shared" si="1"/>
        <v>0</v>
      </c>
      <c r="T29" s="8" t="e">
        <f t="shared" si="2"/>
        <v>#DIV/0!</v>
      </c>
      <c r="U29" s="8" t="e">
        <f t="shared" si="3"/>
        <v>#DIV/0!</v>
      </c>
      <c r="V29" s="8" t="e">
        <f t="shared" si="4"/>
        <v>#DIV/0!</v>
      </c>
    </row>
    <row r="30" spans="1:22" x14ac:dyDescent="0.2">
      <c r="A30" s="3"/>
      <c r="B30" s="4" t="str">
        <f>+'YTD Stats'!C30</f>
        <v>McKinney,B*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>
        <f t="shared" si="0"/>
        <v>0</v>
      </c>
      <c r="S30" s="2">
        <f t="shared" si="1"/>
        <v>0</v>
      </c>
      <c r="T30" s="8" t="e">
        <f t="shared" si="2"/>
        <v>#DIV/0!</v>
      </c>
      <c r="U30" s="8" t="e">
        <f t="shared" si="3"/>
        <v>#DIV/0!</v>
      </c>
      <c r="V30" s="8" t="e">
        <f t="shared" si="4"/>
        <v>#DIV/0!</v>
      </c>
    </row>
    <row r="31" spans="1:22" x14ac:dyDescent="0.2">
      <c r="A31" s="3"/>
      <c r="B31" s="4">
        <f>+'YTD Stats'!C31</f>
        <v>0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>
        <f t="shared" si="0"/>
        <v>0</v>
      </c>
      <c r="S31" s="2">
        <f t="shared" si="1"/>
        <v>0</v>
      </c>
      <c r="T31" s="8" t="e">
        <f t="shared" si="2"/>
        <v>#DIV/0!</v>
      </c>
      <c r="U31" s="8" t="e">
        <f t="shared" si="3"/>
        <v>#DIV/0!</v>
      </c>
      <c r="V31" s="8" t="e">
        <f t="shared" si="4"/>
        <v>#DIV/0!</v>
      </c>
    </row>
    <row r="32" spans="1:22" x14ac:dyDescent="0.2">
      <c r="A32" s="3"/>
      <c r="B32" s="4">
        <f>+'YTD Stats'!C32</f>
        <v>0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>
        <f t="shared" si="0"/>
        <v>0</v>
      </c>
      <c r="S32" s="2">
        <f t="shared" si="1"/>
        <v>0</v>
      </c>
      <c r="T32" s="8" t="e">
        <f t="shared" si="2"/>
        <v>#DIV/0!</v>
      </c>
      <c r="U32" s="8" t="e">
        <f t="shared" si="3"/>
        <v>#DIV/0!</v>
      </c>
      <c r="V32" s="8" t="e">
        <f t="shared" si="4"/>
        <v>#DIV/0!</v>
      </c>
    </row>
    <row r="33" spans="1:22" x14ac:dyDescent="0.2">
      <c r="A33" s="3"/>
      <c r="B33" s="4">
        <f>+'YTD Stats'!C33</f>
        <v>0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>
        <f t="shared" si="0"/>
        <v>0</v>
      </c>
      <c r="S33" s="2">
        <f t="shared" si="1"/>
        <v>0</v>
      </c>
      <c r="T33" s="8" t="e">
        <f t="shared" si="2"/>
        <v>#DIV/0!</v>
      </c>
      <c r="U33" s="8" t="e">
        <f t="shared" si="3"/>
        <v>#DIV/0!</v>
      </c>
      <c r="V33" s="8" t="e">
        <f t="shared" si="4"/>
        <v>#DIV/0!</v>
      </c>
    </row>
    <row r="34" spans="1:22" x14ac:dyDescent="0.2">
      <c r="A34" s="3"/>
      <c r="B34" s="4">
        <f>+'YTD Stats'!C34</f>
        <v>0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>
        <f t="shared" si="0"/>
        <v>0</v>
      </c>
      <c r="S34" s="2">
        <f t="shared" si="1"/>
        <v>0</v>
      </c>
      <c r="T34" s="8" t="e">
        <f t="shared" si="2"/>
        <v>#DIV/0!</v>
      </c>
      <c r="U34" s="8" t="e">
        <f t="shared" si="3"/>
        <v>#DIV/0!</v>
      </c>
      <c r="V34" s="8" t="e">
        <f t="shared" si="4"/>
        <v>#DIV/0!</v>
      </c>
    </row>
    <row r="35" spans="1:22" x14ac:dyDescent="0.2">
      <c r="A35" s="3"/>
      <c r="B35" s="4">
        <f>+'YTD Stats'!C35</f>
        <v>0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>
        <f t="shared" si="0"/>
        <v>0</v>
      </c>
      <c r="S35" s="2">
        <f t="shared" si="1"/>
        <v>0</v>
      </c>
      <c r="T35" s="8" t="e">
        <f t="shared" si="2"/>
        <v>#DIV/0!</v>
      </c>
      <c r="U35" s="8" t="e">
        <f t="shared" si="3"/>
        <v>#DIV/0!</v>
      </c>
      <c r="V35" s="8" t="e">
        <f t="shared" si="4"/>
        <v>#DIV/0!</v>
      </c>
    </row>
    <row r="36" spans="1:22" x14ac:dyDescent="0.2">
      <c r="A36" s="3"/>
      <c r="B36" s="4">
        <f>+'YTD Stats'!C36</f>
        <v>0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>
        <f t="shared" si="0"/>
        <v>0</v>
      </c>
      <c r="S36" s="2">
        <f t="shared" si="1"/>
        <v>0</v>
      </c>
      <c r="T36" s="8" t="e">
        <f t="shared" si="2"/>
        <v>#DIV/0!</v>
      </c>
      <c r="U36" s="8" t="e">
        <f t="shared" si="3"/>
        <v>#DIV/0!</v>
      </c>
      <c r="V36" s="8" t="e">
        <f t="shared" si="4"/>
        <v>#DIV/0!</v>
      </c>
    </row>
    <row r="37" spans="1:22" ht="13.5" thickBot="1" x14ac:dyDescent="0.25">
      <c r="A37" s="3"/>
      <c r="B37" s="4" t="s">
        <v>24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>
        <f t="shared" si="0"/>
        <v>0</v>
      </c>
      <c r="S37" s="2">
        <f t="shared" si="1"/>
        <v>0</v>
      </c>
      <c r="T37" s="8" t="e">
        <f t="shared" si="2"/>
        <v>#DIV/0!</v>
      </c>
      <c r="U37" s="8" t="e">
        <f t="shared" si="3"/>
        <v>#DIV/0!</v>
      </c>
      <c r="V37" s="8" t="e">
        <f t="shared" si="4"/>
        <v>#DIV/0!</v>
      </c>
    </row>
    <row r="38" spans="1:22" ht="13.5" thickBot="1" x14ac:dyDescent="0.25">
      <c r="A38" s="5"/>
      <c r="B38" s="6" t="s">
        <v>25</v>
      </c>
      <c r="C38" s="7">
        <f t="shared" ref="C38:Q38" si="5">SUM(C6:C37)</f>
        <v>0</v>
      </c>
      <c r="D38" s="7">
        <f t="shared" si="5"/>
        <v>0</v>
      </c>
      <c r="E38" s="7">
        <f t="shared" si="5"/>
        <v>0</v>
      </c>
      <c r="F38" s="7">
        <f t="shared" si="5"/>
        <v>0</v>
      </c>
      <c r="G38" s="7">
        <f t="shared" si="5"/>
        <v>0</v>
      </c>
      <c r="H38" s="7">
        <f t="shared" si="5"/>
        <v>0</v>
      </c>
      <c r="I38" s="7">
        <f t="shared" si="5"/>
        <v>0</v>
      </c>
      <c r="J38" s="7">
        <f t="shared" si="5"/>
        <v>0</v>
      </c>
      <c r="K38" s="7">
        <f t="shared" si="5"/>
        <v>0</v>
      </c>
      <c r="L38" s="7">
        <f t="shared" si="5"/>
        <v>0</v>
      </c>
      <c r="M38" s="7">
        <f t="shared" si="5"/>
        <v>0</v>
      </c>
      <c r="N38" s="7">
        <f t="shared" si="5"/>
        <v>0</v>
      </c>
      <c r="O38" s="7">
        <f t="shared" si="5"/>
        <v>0</v>
      </c>
      <c r="P38" s="7">
        <f t="shared" si="5"/>
        <v>0</v>
      </c>
      <c r="Q38" s="7">
        <f t="shared" si="5"/>
        <v>0</v>
      </c>
      <c r="R38" s="7">
        <f t="shared" si="0"/>
        <v>0</v>
      </c>
      <c r="S38" s="7">
        <f t="shared" si="1"/>
        <v>0</v>
      </c>
      <c r="T38" s="9" t="e">
        <f t="shared" si="2"/>
        <v>#DIV/0!</v>
      </c>
      <c r="U38" s="9" t="e">
        <f t="shared" si="3"/>
        <v>#DIV/0!</v>
      </c>
      <c r="V38" s="10" t="e">
        <f t="shared" si="4"/>
        <v>#DIV/0!</v>
      </c>
    </row>
    <row r="39" spans="1:22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</row>
    <row r="40" spans="1:22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</row>
    <row r="41" spans="1:22" ht="38.25" x14ac:dyDescent="0.2">
      <c r="A41" s="2" t="s">
        <v>2</v>
      </c>
      <c r="B41" s="2" t="s">
        <v>26</v>
      </c>
      <c r="C41" s="2" t="s">
        <v>27</v>
      </c>
      <c r="D41" s="2" t="s">
        <v>7</v>
      </c>
      <c r="E41" s="2" t="s">
        <v>6</v>
      </c>
      <c r="F41" s="2" t="s">
        <v>28</v>
      </c>
      <c r="G41" s="2" t="s">
        <v>15</v>
      </c>
      <c r="H41" s="2" t="s">
        <v>14</v>
      </c>
      <c r="I41" s="2" t="s">
        <v>29</v>
      </c>
      <c r="J41" s="2" t="s">
        <v>30</v>
      </c>
      <c r="K41" s="2" t="s">
        <v>31</v>
      </c>
      <c r="L41" s="2" t="s">
        <v>32</v>
      </c>
      <c r="M41" s="2" t="s">
        <v>33</v>
      </c>
      <c r="N41" s="2" t="s">
        <v>34</v>
      </c>
      <c r="O41" s="2" t="s">
        <v>35</v>
      </c>
      <c r="P41" s="2" t="s">
        <v>11</v>
      </c>
      <c r="Q41" s="2" t="s">
        <v>36</v>
      </c>
      <c r="R41" s="2" t="s">
        <v>37</v>
      </c>
      <c r="S41" s="2" t="s">
        <v>38</v>
      </c>
      <c r="T41" s="2" t="s">
        <v>39</v>
      </c>
      <c r="U41" s="4" t="s">
        <v>40</v>
      </c>
      <c r="V41" s="4" t="s">
        <v>41</v>
      </c>
    </row>
    <row r="42" spans="1:22" x14ac:dyDescent="0.2">
      <c r="A42" s="3"/>
      <c r="B42" s="4" t="str">
        <f>+'YTD Stats'!C42</f>
        <v>Bauer,T</v>
      </c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 t="s">
        <v>47</v>
      </c>
      <c r="R42" s="12" t="e">
        <f t="shared" ref="R42:R65" si="6">M42/(M42+N42)</f>
        <v>#DIV/0!</v>
      </c>
      <c r="S42" s="12" t="e">
        <f t="shared" ref="S42:S65" si="7">F42/C42*9</f>
        <v>#DIV/0!</v>
      </c>
      <c r="T42" s="12" t="e">
        <f t="shared" ref="T42:T65" si="8">(H42+D42)/C42</f>
        <v>#DIV/0!</v>
      </c>
      <c r="U42" s="14" t="e">
        <f t="shared" ref="U42:U65" si="9">D42/(C42*3+D42)</f>
        <v>#DIV/0!</v>
      </c>
      <c r="V42" s="14" t="e">
        <f t="shared" ref="V42:V65" si="10">(D42+H42)/(C42*3+D42+H42)</f>
        <v>#DIV/0!</v>
      </c>
    </row>
    <row r="43" spans="1:22" x14ac:dyDescent="0.2">
      <c r="A43" s="3"/>
      <c r="B43" s="4" t="str">
        <f>+'YTD Stats'!C43</f>
        <v>Darvish,Y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 t="s">
        <v>47</v>
      </c>
      <c r="R43" s="12" t="e">
        <f t="shared" si="6"/>
        <v>#DIV/0!</v>
      </c>
      <c r="S43" s="12" t="e">
        <f t="shared" si="7"/>
        <v>#DIV/0!</v>
      </c>
      <c r="T43" s="12" t="e">
        <f t="shared" si="8"/>
        <v>#DIV/0!</v>
      </c>
      <c r="U43" s="14" t="e">
        <f t="shared" si="9"/>
        <v>#DIV/0!</v>
      </c>
      <c r="V43" s="14" t="e">
        <f t="shared" si="10"/>
        <v>#DIV/0!</v>
      </c>
    </row>
    <row r="44" spans="1:22" x14ac:dyDescent="0.2">
      <c r="A44" s="3"/>
      <c r="B44" s="4" t="str">
        <f>+'YTD Stats'!C44</f>
        <v>Paxton, J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 t="s">
        <v>47</v>
      </c>
      <c r="R44" s="12" t="e">
        <f t="shared" si="6"/>
        <v>#DIV/0!</v>
      </c>
      <c r="S44" s="12" t="e">
        <f t="shared" si="7"/>
        <v>#DIV/0!</v>
      </c>
      <c r="T44" s="12" t="e">
        <f t="shared" si="8"/>
        <v>#DIV/0!</v>
      </c>
      <c r="U44" s="14" t="e">
        <f t="shared" si="9"/>
        <v>#DIV/0!</v>
      </c>
      <c r="V44" s="14" t="e">
        <f t="shared" si="10"/>
        <v>#DIV/0!</v>
      </c>
    </row>
    <row r="45" spans="1:22" x14ac:dyDescent="0.2">
      <c r="A45" s="3"/>
      <c r="B45" s="4" t="str">
        <f>+'YTD Stats'!C45</f>
        <v>Richards,G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 t="s">
        <v>47</v>
      </c>
      <c r="R45" s="12" t="e">
        <f t="shared" si="6"/>
        <v>#DIV/0!</v>
      </c>
      <c r="S45" s="12" t="e">
        <f t="shared" si="7"/>
        <v>#DIV/0!</v>
      </c>
      <c r="T45" s="12" t="e">
        <f t="shared" si="8"/>
        <v>#DIV/0!</v>
      </c>
      <c r="U45" s="14" t="e">
        <f t="shared" si="9"/>
        <v>#DIV/0!</v>
      </c>
      <c r="V45" s="14" t="e">
        <f t="shared" si="10"/>
        <v>#DIV/0!</v>
      </c>
    </row>
    <row r="46" spans="1:22" x14ac:dyDescent="0.2">
      <c r="A46" s="3"/>
      <c r="B46" s="4" t="str">
        <f>+'YTD Stats'!C46</f>
        <v>Foltynewicz,M</v>
      </c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 t="s">
        <v>47</v>
      </c>
      <c r="R46" s="12" t="e">
        <f t="shared" si="6"/>
        <v>#DIV/0!</v>
      </c>
      <c r="S46" s="12" t="e">
        <f t="shared" si="7"/>
        <v>#DIV/0!</v>
      </c>
      <c r="T46" s="12" t="e">
        <f t="shared" si="8"/>
        <v>#DIV/0!</v>
      </c>
      <c r="U46" s="14" t="e">
        <f t="shared" si="9"/>
        <v>#DIV/0!</v>
      </c>
      <c r="V46" s="14" t="e">
        <f t="shared" si="10"/>
        <v>#DIV/0!</v>
      </c>
    </row>
    <row r="47" spans="1:22" x14ac:dyDescent="0.2">
      <c r="A47" s="3"/>
      <c r="B47" s="4" t="str">
        <f>+'YTD Stats'!C47</f>
        <v>Gray,J</v>
      </c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 t="s">
        <v>47</v>
      </c>
      <c r="R47" s="12" t="e">
        <f t="shared" si="6"/>
        <v>#DIV/0!</v>
      </c>
      <c r="S47" s="12" t="e">
        <f t="shared" si="7"/>
        <v>#DIV/0!</v>
      </c>
      <c r="T47" s="12" t="e">
        <f t="shared" si="8"/>
        <v>#DIV/0!</v>
      </c>
      <c r="U47" s="14" t="e">
        <f t="shared" si="9"/>
        <v>#DIV/0!</v>
      </c>
      <c r="V47" s="14" t="e">
        <f t="shared" si="10"/>
        <v>#DIV/0!</v>
      </c>
    </row>
    <row r="48" spans="1:22" ht="13.5" customHeight="1" x14ac:dyDescent="0.2">
      <c r="A48" s="3"/>
      <c r="B48" s="4">
        <f>+'YTD Stats'!C48</f>
        <v>0</v>
      </c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 t="s">
        <v>47</v>
      </c>
      <c r="R48" s="12" t="e">
        <f t="shared" si="6"/>
        <v>#DIV/0!</v>
      </c>
      <c r="S48" s="12" t="e">
        <f t="shared" si="7"/>
        <v>#DIV/0!</v>
      </c>
      <c r="T48" s="12" t="e">
        <f t="shared" si="8"/>
        <v>#DIV/0!</v>
      </c>
      <c r="U48" s="14" t="e">
        <f t="shared" si="9"/>
        <v>#DIV/0!</v>
      </c>
      <c r="V48" s="14" t="e">
        <f t="shared" si="10"/>
        <v>#DIV/0!</v>
      </c>
    </row>
    <row r="49" spans="1:22" x14ac:dyDescent="0.2">
      <c r="A49" s="3"/>
      <c r="B49" s="4" t="str">
        <f>+'YTD Stats'!C49</f>
        <v>Castillo,D</v>
      </c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>
        <f>M49*2+O49*2-N49</f>
        <v>0</v>
      </c>
      <c r="R49" s="12" t="e">
        <f t="shared" si="6"/>
        <v>#DIV/0!</v>
      </c>
      <c r="S49" s="12" t="e">
        <f t="shared" si="7"/>
        <v>#DIV/0!</v>
      </c>
      <c r="T49" s="12" t="e">
        <f t="shared" si="8"/>
        <v>#DIV/0!</v>
      </c>
      <c r="U49" s="14" t="e">
        <f t="shared" si="9"/>
        <v>#DIV/0!</v>
      </c>
      <c r="V49" s="14" t="e">
        <f t="shared" si="10"/>
        <v>#DIV/0!</v>
      </c>
    </row>
    <row r="50" spans="1:22" x14ac:dyDescent="0.2">
      <c r="A50" s="3"/>
      <c r="B50" s="4" t="str">
        <f>+'YTD Stats'!C50</f>
        <v>Strahm,M*</v>
      </c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>
        <f t="shared" ref="Q50:Q62" si="11">M50*2+O50*2-N50</f>
        <v>0</v>
      </c>
      <c r="R50" s="12" t="e">
        <f t="shared" si="6"/>
        <v>#DIV/0!</v>
      </c>
      <c r="S50" s="12" t="e">
        <f t="shared" si="7"/>
        <v>#DIV/0!</v>
      </c>
      <c r="T50" s="12" t="e">
        <f t="shared" si="8"/>
        <v>#DIV/0!</v>
      </c>
      <c r="U50" s="14" t="e">
        <f t="shared" si="9"/>
        <v>#DIV/0!</v>
      </c>
      <c r="V50" s="14" t="e">
        <f t="shared" si="10"/>
        <v>#DIV/0!</v>
      </c>
    </row>
    <row r="51" spans="1:22" x14ac:dyDescent="0.2">
      <c r="A51" s="3"/>
      <c r="B51" s="4" t="str">
        <f>+'YTD Stats'!C51</f>
        <v>Watson,T*</v>
      </c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>
        <f t="shared" si="11"/>
        <v>0</v>
      </c>
      <c r="R51" s="12" t="e">
        <f t="shared" si="6"/>
        <v>#DIV/0!</v>
      </c>
      <c r="S51" s="12" t="e">
        <f t="shared" si="7"/>
        <v>#DIV/0!</v>
      </c>
      <c r="T51" s="12" t="e">
        <f t="shared" si="8"/>
        <v>#DIV/0!</v>
      </c>
      <c r="U51" s="14" t="e">
        <f t="shared" si="9"/>
        <v>#DIV/0!</v>
      </c>
      <c r="V51" s="14" t="e">
        <f t="shared" si="10"/>
        <v>#DIV/0!</v>
      </c>
    </row>
    <row r="52" spans="1:22" x14ac:dyDescent="0.2">
      <c r="A52" s="3"/>
      <c r="B52" s="4" t="str">
        <f>+'YTD Stats'!C52</f>
        <v>Green,C</v>
      </c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>
        <f t="shared" si="11"/>
        <v>0</v>
      </c>
      <c r="R52" s="12" t="e">
        <f t="shared" si="6"/>
        <v>#DIV/0!</v>
      </c>
      <c r="S52" s="12" t="e">
        <f t="shared" si="7"/>
        <v>#DIV/0!</v>
      </c>
      <c r="T52" s="12" t="e">
        <f t="shared" si="8"/>
        <v>#DIV/0!</v>
      </c>
      <c r="U52" s="14" t="e">
        <f t="shared" si="9"/>
        <v>#DIV/0!</v>
      </c>
      <c r="V52" s="14" t="e">
        <f t="shared" si="10"/>
        <v>#DIV/0!</v>
      </c>
    </row>
    <row r="53" spans="1:22" x14ac:dyDescent="0.2">
      <c r="A53" s="3"/>
      <c r="B53" s="4" t="str">
        <f>+'YTD Stats'!C53</f>
        <v>Bass,A</v>
      </c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>
        <f t="shared" si="11"/>
        <v>0</v>
      </c>
      <c r="R53" s="12" t="e">
        <f t="shared" si="6"/>
        <v>#DIV/0!</v>
      </c>
      <c r="S53" s="12" t="e">
        <f t="shared" si="7"/>
        <v>#DIV/0!</v>
      </c>
      <c r="T53" s="12" t="e">
        <f t="shared" si="8"/>
        <v>#DIV/0!</v>
      </c>
      <c r="U53" s="14" t="e">
        <f t="shared" si="9"/>
        <v>#DIV/0!</v>
      </c>
      <c r="V53" s="14" t="e">
        <f t="shared" si="10"/>
        <v>#DIV/0!</v>
      </c>
    </row>
    <row r="54" spans="1:22" x14ac:dyDescent="0.2">
      <c r="A54" s="3"/>
      <c r="B54" s="4" t="str">
        <f>+'YTD Stats'!C54</f>
        <v>Knebel,C</v>
      </c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>
        <f t="shared" si="11"/>
        <v>0</v>
      </c>
      <c r="R54" s="12" t="e">
        <f t="shared" si="6"/>
        <v>#DIV/0!</v>
      </c>
      <c r="S54" s="12" t="e">
        <f t="shared" si="7"/>
        <v>#DIV/0!</v>
      </c>
      <c r="T54" s="12" t="e">
        <f t="shared" si="8"/>
        <v>#DIV/0!</v>
      </c>
      <c r="U54" s="14" t="e">
        <f t="shared" si="9"/>
        <v>#DIV/0!</v>
      </c>
      <c r="V54" s="14" t="e">
        <f t="shared" si="10"/>
        <v>#DIV/0!</v>
      </c>
    </row>
    <row r="55" spans="1:22" x14ac:dyDescent="0.2">
      <c r="A55" s="3"/>
      <c r="B55" s="4" t="str">
        <f>+'YTD Stats'!C55</f>
        <v>Hernandez,D</v>
      </c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>
        <f t="shared" si="11"/>
        <v>0</v>
      </c>
      <c r="R55" s="12" t="e">
        <f t="shared" si="6"/>
        <v>#DIV/0!</v>
      </c>
      <c r="S55" s="12" t="e">
        <f t="shared" si="7"/>
        <v>#DIV/0!</v>
      </c>
      <c r="T55" s="12" t="e">
        <f t="shared" si="8"/>
        <v>#DIV/0!</v>
      </c>
      <c r="U55" s="14" t="e">
        <f t="shared" si="9"/>
        <v>#DIV/0!</v>
      </c>
      <c r="V55" s="14" t="e">
        <f t="shared" si="10"/>
        <v>#DIV/0!</v>
      </c>
    </row>
    <row r="56" spans="1:22" x14ac:dyDescent="0.2">
      <c r="A56" s="3"/>
      <c r="B56" s="4" t="str">
        <f>+'YTD Stats'!C56</f>
        <v>Santana,Edgar</v>
      </c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>
        <f t="shared" si="11"/>
        <v>0</v>
      </c>
      <c r="R56" s="12" t="e">
        <f t="shared" si="6"/>
        <v>#DIV/0!</v>
      </c>
      <c r="S56" s="12" t="e">
        <f t="shared" si="7"/>
        <v>#DIV/0!</v>
      </c>
      <c r="T56" s="12" t="e">
        <f t="shared" si="8"/>
        <v>#DIV/0!</v>
      </c>
      <c r="U56" s="14" t="e">
        <f t="shared" si="9"/>
        <v>#DIV/0!</v>
      </c>
      <c r="V56" s="14" t="e">
        <f t="shared" si="10"/>
        <v>#DIV/0!</v>
      </c>
    </row>
    <row r="57" spans="1:22" x14ac:dyDescent="0.2">
      <c r="A57" s="3"/>
      <c r="B57" s="4" t="str">
        <f>+'YTD Stats'!C57</f>
        <v>Urias,J*</v>
      </c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>
        <f t="shared" si="11"/>
        <v>0</v>
      </c>
      <c r="R57" s="12" t="e">
        <f t="shared" si="6"/>
        <v>#DIV/0!</v>
      </c>
      <c r="S57" s="12" t="e">
        <f t="shared" si="7"/>
        <v>#DIV/0!</v>
      </c>
      <c r="T57" s="12" t="e">
        <f t="shared" si="8"/>
        <v>#DIV/0!</v>
      </c>
      <c r="U57" s="14" t="e">
        <f t="shared" si="9"/>
        <v>#DIV/0!</v>
      </c>
      <c r="V57" s="14" t="e">
        <f t="shared" si="10"/>
        <v>#DIV/0!</v>
      </c>
    </row>
    <row r="58" spans="1:22" x14ac:dyDescent="0.2">
      <c r="A58" s="3"/>
      <c r="B58" s="4" t="str">
        <f>+'YTD Stats'!C58</f>
        <v>Walden,M</v>
      </c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>
        <f t="shared" si="11"/>
        <v>0</v>
      </c>
      <c r="R58" s="12" t="e">
        <f t="shared" si="6"/>
        <v>#DIV/0!</v>
      </c>
      <c r="S58" s="12" t="e">
        <f t="shared" si="7"/>
        <v>#DIV/0!</v>
      </c>
      <c r="T58" s="12" t="e">
        <f t="shared" si="8"/>
        <v>#DIV/0!</v>
      </c>
      <c r="U58" s="14" t="e">
        <f t="shared" si="9"/>
        <v>#DIV/0!</v>
      </c>
      <c r="V58" s="14" t="e">
        <f t="shared" si="10"/>
        <v>#DIV/0!</v>
      </c>
    </row>
    <row r="59" spans="1:22" x14ac:dyDescent="0.2">
      <c r="A59" s="3"/>
      <c r="B59" s="4" t="str">
        <f>+'YTD Stats'!C59</f>
        <v>Wingenter,T</v>
      </c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>
        <f t="shared" si="11"/>
        <v>0</v>
      </c>
      <c r="R59" s="12" t="e">
        <f t="shared" si="6"/>
        <v>#DIV/0!</v>
      </c>
      <c r="S59" s="12" t="e">
        <f t="shared" si="7"/>
        <v>#DIV/0!</v>
      </c>
      <c r="T59" s="12" t="e">
        <f t="shared" si="8"/>
        <v>#DIV/0!</v>
      </c>
      <c r="U59" s="14" t="e">
        <f t="shared" si="9"/>
        <v>#DIV/0!</v>
      </c>
      <c r="V59" s="14" t="e">
        <f t="shared" si="10"/>
        <v>#DIV/0!</v>
      </c>
    </row>
    <row r="60" spans="1:22" x14ac:dyDescent="0.2">
      <c r="A60" s="3"/>
      <c r="B60" s="4">
        <f>+'YTD Stats'!C60</f>
        <v>0</v>
      </c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>
        <f t="shared" si="11"/>
        <v>0</v>
      </c>
      <c r="R60" s="12" t="e">
        <f t="shared" si="6"/>
        <v>#DIV/0!</v>
      </c>
      <c r="S60" s="12" t="e">
        <f t="shared" si="7"/>
        <v>#DIV/0!</v>
      </c>
      <c r="T60" s="12" t="e">
        <f t="shared" si="8"/>
        <v>#DIV/0!</v>
      </c>
      <c r="U60" s="14" t="e">
        <f t="shared" si="9"/>
        <v>#DIV/0!</v>
      </c>
      <c r="V60" s="14" t="e">
        <f t="shared" si="10"/>
        <v>#DIV/0!</v>
      </c>
    </row>
    <row r="61" spans="1:22" x14ac:dyDescent="0.2">
      <c r="A61" s="3"/>
      <c r="B61" s="4">
        <f>+'YTD Stats'!C61</f>
        <v>0</v>
      </c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>
        <f t="shared" si="11"/>
        <v>0</v>
      </c>
      <c r="R61" s="12" t="e">
        <f t="shared" si="6"/>
        <v>#DIV/0!</v>
      </c>
      <c r="S61" s="12" t="e">
        <f t="shared" si="7"/>
        <v>#DIV/0!</v>
      </c>
      <c r="T61" s="12" t="e">
        <f t="shared" si="8"/>
        <v>#DIV/0!</v>
      </c>
      <c r="U61" s="14" t="e">
        <f t="shared" si="9"/>
        <v>#DIV/0!</v>
      </c>
      <c r="V61" s="14" t="e">
        <f t="shared" si="10"/>
        <v>#DIV/0!</v>
      </c>
    </row>
    <row r="62" spans="1:22" ht="12" customHeight="1" x14ac:dyDescent="0.2">
      <c r="A62" s="3"/>
      <c r="B62" s="4">
        <f>+'YTD Stats'!C62</f>
        <v>0</v>
      </c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>
        <f t="shared" si="11"/>
        <v>0</v>
      </c>
      <c r="R62" s="12" t="e">
        <f t="shared" si="6"/>
        <v>#DIV/0!</v>
      </c>
      <c r="S62" s="12" t="e">
        <f t="shared" si="7"/>
        <v>#DIV/0!</v>
      </c>
      <c r="T62" s="12" t="e">
        <f t="shared" si="8"/>
        <v>#DIV/0!</v>
      </c>
      <c r="U62" s="14" t="e">
        <f t="shared" si="9"/>
        <v>#DIV/0!</v>
      </c>
      <c r="V62" s="14" t="e">
        <f t="shared" si="10"/>
        <v>#DIV/0!</v>
      </c>
    </row>
    <row r="63" spans="1:22" x14ac:dyDescent="0.2">
      <c r="A63" s="3"/>
      <c r="B63" s="4" t="str">
        <f>+'YTD Stats'!C63</f>
        <v>Non pitcher</v>
      </c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>
        <f>M63*2+O63*2-N63</f>
        <v>0</v>
      </c>
      <c r="R63" s="12" t="e">
        <f t="shared" si="6"/>
        <v>#DIV/0!</v>
      </c>
      <c r="S63" s="12" t="e">
        <f t="shared" si="7"/>
        <v>#DIV/0!</v>
      </c>
      <c r="T63" s="12" t="e">
        <f t="shared" si="8"/>
        <v>#DIV/0!</v>
      </c>
      <c r="U63" s="14" t="e">
        <f t="shared" si="9"/>
        <v>#DIV/0!</v>
      </c>
      <c r="V63" s="14" t="e">
        <f t="shared" si="10"/>
        <v>#DIV/0!</v>
      </c>
    </row>
    <row r="64" spans="1:22" ht="13.5" thickBot="1" x14ac:dyDescent="0.25">
      <c r="A64" s="3"/>
      <c r="B64" s="4" t="s">
        <v>42</v>
      </c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 t="s">
        <v>47</v>
      </c>
      <c r="R64" s="12" t="e">
        <f t="shared" si="6"/>
        <v>#DIV/0!</v>
      </c>
      <c r="S64" s="12" t="e">
        <f t="shared" si="7"/>
        <v>#DIV/0!</v>
      </c>
      <c r="T64" s="12" t="e">
        <f t="shared" si="8"/>
        <v>#DIV/0!</v>
      </c>
      <c r="U64" s="14" t="e">
        <f t="shared" si="9"/>
        <v>#DIV/0!</v>
      </c>
      <c r="V64" s="14" t="e">
        <f t="shared" si="10"/>
        <v>#DIV/0!</v>
      </c>
    </row>
    <row r="65" spans="1:22" ht="13.5" thickBot="1" x14ac:dyDescent="0.25">
      <c r="A65" s="5"/>
      <c r="B65" s="6" t="s">
        <v>25</v>
      </c>
      <c r="C65" s="7">
        <f t="shared" ref="C65:Q65" si="12">SUM(C42:C64)</f>
        <v>0</v>
      </c>
      <c r="D65" s="7">
        <f t="shared" si="12"/>
        <v>0</v>
      </c>
      <c r="E65" s="7">
        <f t="shared" si="12"/>
        <v>0</v>
      </c>
      <c r="F65" s="7">
        <f t="shared" si="12"/>
        <v>0</v>
      </c>
      <c r="G65" s="7">
        <f t="shared" si="12"/>
        <v>0</v>
      </c>
      <c r="H65" s="7">
        <f t="shared" si="12"/>
        <v>0</v>
      </c>
      <c r="I65" s="7">
        <f t="shared" si="12"/>
        <v>0</v>
      </c>
      <c r="J65" s="7">
        <f t="shared" si="12"/>
        <v>0</v>
      </c>
      <c r="K65" s="7">
        <f t="shared" si="12"/>
        <v>0</v>
      </c>
      <c r="L65" s="7">
        <f t="shared" si="12"/>
        <v>0</v>
      </c>
      <c r="M65" s="7">
        <f t="shared" si="12"/>
        <v>0</v>
      </c>
      <c r="N65" s="7">
        <f t="shared" si="12"/>
        <v>0</v>
      </c>
      <c r="O65" s="7">
        <f t="shared" si="12"/>
        <v>0</v>
      </c>
      <c r="P65" s="7">
        <f t="shared" si="12"/>
        <v>0</v>
      </c>
      <c r="Q65" s="7">
        <f t="shared" si="12"/>
        <v>0</v>
      </c>
      <c r="R65" s="13" t="e">
        <f t="shared" si="6"/>
        <v>#DIV/0!</v>
      </c>
      <c r="S65" s="13" t="e">
        <f t="shared" si="7"/>
        <v>#DIV/0!</v>
      </c>
      <c r="T65" s="13" t="e">
        <f t="shared" si="8"/>
        <v>#DIV/0!</v>
      </c>
      <c r="U65" s="15" t="e">
        <f t="shared" si="9"/>
        <v>#DIV/0!</v>
      </c>
      <c r="V65" s="16" t="e">
        <f t="shared" si="10"/>
        <v>#DIV/0!</v>
      </c>
    </row>
  </sheetData>
  <phoneticPr fontId="3" type="noConversion"/>
  <pageMargins left="0.75" right="0.75" top="1" bottom="1" header="0.5" footer="0.5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5"/>
  <sheetViews>
    <sheetView workbookViewId="0">
      <selection activeCell="C42" sqref="C42:P63"/>
    </sheetView>
  </sheetViews>
  <sheetFormatPr defaultRowHeight="12.75" x14ac:dyDescent="0.2"/>
  <cols>
    <col min="2" max="2" width="13.7109375" customWidth="1"/>
    <col min="3" max="5" width="5.140625" customWidth="1"/>
    <col min="6" max="6" width="4.85546875" customWidth="1"/>
    <col min="7" max="9" width="4.7109375" customWidth="1"/>
    <col min="10" max="10" width="4.42578125" customWidth="1"/>
    <col min="11" max="11" width="4.140625" customWidth="1"/>
    <col min="12" max="12" width="5.7109375" customWidth="1"/>
    <col min="13" max="13" width="4.140625" customWidth="1"/>
    <col min="14" max="14" width="4" customWidth="1"/>
    <col min="15" max="15" width="5.28515625" customWidth="1"/>
    <col min="16" max="16" width="4.140625" customWidth="1"/>
    <col min="17" max="17" width="4.5703125" customWidth="1"/>
    <col min="18" max="19" width="6.140625" customWidth="1"/>
    <col min="20" max="20" width="10" customWidth="1"/>
    <col min="21" max="21" width="10.5703125" customWidth="1"/>
    <col min="22" max="22" width="10.140625" customWidth="1"/>
  </cols>
  <sheetData>
    <row r="1" spans="1:22" ht="15.75" customHeight="1" x14ac:dyDescent="0.35">
      <c r="A1" s="4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6.5" customHeight="1" x14ac:dyDescent="0.35">
      <c r="A2" s="2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17.25" customHeight="1" x14ac:dyDescent="0.35">
      <c r="A3" s="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15.7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3.5" customHeight="1" x14ac:dyDescent="0.2">
      <c r="A5" s="2" t="s">
        <v>2</v>
      </c>
      <c r="B5" s="2" t="s">
        <v>3</v>
      </c>
      <c r="C5" s="2" t="s">
        <v>4</v>
      </c>
      <c r="D5" s="2" t="s">
        <v>5</v>
      </c>
      <c r="E5" s="2" t="s">
        <v>6</v>
      </c>
      <c r="F5" s="2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2" t="s">
        <v>12</v>
      </c>
      <c r="L5" s="2" t="s">
        <v>13</v>
      </c>
      <c r="M5" s="2" t="s">
        <v>14</v>
      </c>
      <c r="N5" s="2" t="s">
        <v>15</v>
      </c>
      <c r="O5" s="2" t="s">
        <v>16</v>
      </c>
      <c r="P5" s="2" t="s">
        <v>17</v>
      </c>
      <c r="Q5" s="2" t="s">
        <v>18</v>
      </c>
      <c r="R5" s="2" t="s">
        <v>19</v>
      </c>
      <c r="S5" s="2" t="s">
        <v>20</v>
      </c>
      <c r="T5" s="2" t="s">
        <v>21</v>
      </c>
      <c r="U5" s="2" t="s">
        <v>22</v>
      </c>
      <c r="V5" s="2" t="s">
        <v>23</v>
      </c>
    </row>
    <row r="6" spans="1:22" x14ac:dyDescent="0.2">
      <c r="A6" s="3"/>
      <c r="B6" s="4">
        <f>+'YTD Stats'!C6</f>
        <v>0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>
        <f t="shared" ref="R6:R38" si="0">D6+M6+O6+P6</f>
        <v>0</v>
      </c>
      <c r="S6" s="2">
        <f t="shared" ref="S6:S38" si="1">F6+H6+(I6*2)+(J6*3)</f>
        <v>0</v>
      </c>
      <c r="T6" s="8" t="e">
        <f t="shared" ref="T6:T38" si="2">F6/D6</f>
        <v>#DIV/0!</v>
      </c>
      <c r="U6" s="8" t="e">
        <f t="shared" ref="U6:U38" si="3">(F6+M6)/(D6+M6+P6)</f>
        <v>#DIV/0!</v>
      </c>
      <c r="V6" s="8" t="e">
        <f t="shared" ref="V6:V38" si="4">S6/D6</f>
        <v>#DIV/0!</v>
      </c>
    </row>
    <row r="7" spans="1:22" x14ac:dyDescent="0.2">
      <c r="A7" s="3"/>
      <c r="B7" s="4" t="str">
        <f>+'YTD Stats'!C7</f>
        <v>Contreras,W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>
        <f t="shared" si="0"/>
        <v>0</v>
      </c>
      <c r="S7" s="2">
        <f t="shared" si="1"/>
        <v>0</v>
      </c>
      <c r="T7" s="8" t="e">
        <f t="shared" si="2"/>
        <v>#DIV/0!</v>
      </c>
      <c r="U7" s="8" t="e">
        <f t="shared" si="3"/>
        <v>#DIV/0!</v>
      </c>
      <c r="V7" s="8" t="e">
        <f t="shared" si="4"/>
        <v>#DIV/0!</v>
      </c>
    </row>
    <row r="8" spans="1:22" x14ac:dyDescent="0.2">
      <c r="A8" s="3"/>
      <c r="B8" s="4" t="str">
        <f>+'YTD Stats'!C8</f>
        <v>Wolters,T*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>
        <f t="shared" si="0"/>
        <v>0</v>
      </c>
      <c r="S8" s="2">
        <f t="shared" si="1"/>
        <v>0</v>
      </c>
      <c r="T8" s="8" t="e">
        <f t="shared" si="2"/>
        <v>#DIV/0!</v>
      </c>
      <c r="U8" s="8" t="e">
        <f t="shared" si="3"/>
        <v>#DIV/0!</v>
      </c>
      <c r="V8" s="8" t="e">
        <f t="shared" si="4"/>
        <v>#DIV/0!</v>
      </c>
    </row>
    <row r="9" spans="1:22" x14ac:dyDescent="0.2">
      <c r="A9" s="3"/>
      <c r="B9" s="4" t="str">
        <f>+'YTD Stats'!C9</f>
        <v>Baez,J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>
        <f t="shared" si="0"/>
        <v>0</v>
      </c>
      <c r="S9" s="2">
        <f t="shared" si="1"/>
        <v>0</v>
      </c>
      <c r="T9" s="8" t="e">
        <f t="shared" si="2"/>
        <v>#DIV/0!</v>
      </c>
      <c r="U9" s="8" t="e">
        <f t="shared" si="3"/>
        <v>#DIV/0!</v>
      </c>
      <c r="V9" s="8" t="e">
        <f t="shared" si="4"/>
        <v>#DIV/0!</v>
      </c>
    </row>
    <row r="10" spans="1:22" ht="13.5" customHeight="1" x14ac:dyDescent="0.2">
      <c r="A10" s="3"/>
      <c r="B10" s="4" t="str">
        <f>+'YTD Stats'!C10</f>
        <v>Ahmed,N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>
        <f t="shared" si="0"/>
        <v>0</v>
      </c>
      <c r="S10" s="2">
        <f t="shared" si="1"/>
        <v>0</v>
      </c>
      <c r="T10" s="8" t="e">
        <f t="shared" si="2"/>
        <v>#DIV/0!</v>
      </c>
      <c r="U10" s="8" t="e">
        <f t="shared" si="3"/>
        <v>#DIV/0!</v>
      </c>
      <c r="V10" s="8" t="e">
        <f t="shared" si="4"/>
        <v>#DIV/0!</v>
      </c>
    </row>
    <row r="11" spans="1:22" x14ac:dyDescent="0.2">
      <c r="A11" s="3"/>
      <c r="B11" s="4" t="str">
        <f>+'YTD Stats'!C11</f>
        <v>Rosario,Ahm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>
        <f t="shared" si="0"/>
        <v>0</v>
      </c>
      <c r="S11" s="2">
        <f t="shared" si="1"/>
        <v>0</v>
      </c>
      <c r="T11" s="8" t="e">
        <f t="shared" si="2"/>
        <v>#DIV/0!</v>
      </c>
      <c r="U11" s="8" t="e">
        <f t="shared" si="3"/>
        <v>#DIV/0!</v>
      </c>
      <c r="V11" s="8" t="e">
        <f t="shared" si="4"/>
        <v>#DIV/0!</v>
      </c>
    </row>
    <row r="12" spans="1:22" x14ac:dyDescent="0.2">
      <c r="A12" s="3"/>
      <c r="B12" s="4" t="str">
        <f>+'YTD Stats'!C12</f>
        <v>Goodrum,N+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>
        <f t="shared" si="0"/>
        <v>0</v>
      </c>
      <c r="S12" s="2">
        <f t="shared" si="1"/>
        <v>0</v>
      </c>
      <c r="T12" s="8" t="e">
        <f t="shared" si="2"/>
        <v>#DIV/0!</v>
      </c>
      <c r="U12" s="8" t="e">
        <f t="shared" si="3"/>
        <v>#DIV/0!</v>
      </c>
      <c r="V12" s="8" t="e">
        <f t="shared" si="4"/>
        <v>#DIV/0!</v>
      </c>
    </row>
    <row r="13" spans="1:22" x14ac:dyDescent="0.2">
      <c r="A13" s="3"/>
      <c r="B13" s="4" t="str">
        <f>+'YTD Stats'!C13</f>
        <v>Freeman,F*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>
        <f t="shared" si="0"/>
        <v>0</v>
      </c>
      <c r="S13" s="2">
        <f t="shared" si="1"/>
        <v>0</v>
      </c>
      <c r="T13" s="8" t="e">
        <f t="shared" si="2"/>
        <v>#DIV/0!</v>
      </c>
      <c r="U13" s="8" t="e">
        <f t="shared" si="3"/>
        <v>#DIV/0!</v>
      </c>
      <c r="V13" s="8" t="e">
        <f t="shared" si="4"/>
        <v>#DIV/0!</v>
      </c>
    </row>
    <row r="14" spans="1:22" x14ac:dyDescent="0.2">
      <c r="A14" s="3"/>
      <c r="B14" s="4" t="str">
        <f>+'YTD Stats'!C14</f>
        <v>Gardner,B*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>
        <f t="shared" si="0"/>
        <v>0</v>
      </c>
      <c r="S14" s="2">
        <f t="shared" si="1"/>
        <v>0</v>
      </c>
      <c r="T14" s="8" t="e">
        <f t="shared" si="2"/>
        <v>#DIV/0!</v>
      </c>
      <c r="U14" s="8" t="e">
        <f t="shared" si="3"/>
        <v>#DIV/0!</v>
      </c>
      <c r="V14" s="8" t="e">
        <f t="shared" si="4"/>
        <v>#DIV/0!</v>
      </c>
    </row>
    <row r="15" spans="1:22" x14ac:dyDescent="0.2">
      <c r="A15" s="3"/>
      <c r="B15" s="4" t="str">
        <f>+'YTD Stats'!C15</f>
        <v>Rendon,A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>
        <f t="shared" si="0"/>
        <v>0</v>
      </c>
      <c r="S15" s="2">
        <f t="shared" si="1"/>
        <v>0</v>
      </c>
      <c r="T15" s="8" t="e">
        <f t="shared" si="2"/>
        <v>#DIV/0!</v>
      </c>
      <c r="U15" s="8" t="e">
        <f t="shared" si="3"/>
        <v>#DIV/0!</v>
      </c>
      <c r="V15" s="8" t="e">
        <f t="shared" si="4"/>
        <v>#DIV/0!</v>
      </c>
    </row>
    <row r="16" spans="1:22" ht="12" customHeight="1" x14ac:dyDescent="0.2">
      <c r="A16" s="3"/>
      <c r="B16" s="4" t="str">
        <f>+'YTD Stats'!C16</f>
        <v>Sogard,E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>
        <f t="shared" si="0"/>
        <v>0</v>
      </c>
      <c r="S16" s="2">
        <f t="shared" si="1"/>
        <v>0</v>
      </c>
      <c r="T16" s="8" t="e">
        <f t="shared" si="2"/>
        <v>#DIV/0!</v>
      </c>
      <c r="U16" s="8" t="e">
        <f t="shared" si="3"/>
        <v>#DIV/0!</v>
      </c>
      <c r="V16" s="8" t="e">
        <f t="shared" si="4"/>
        <v>#DIV/0!</v>
      </c>
    </row>
    <row r="17" spans="1:22" x14ac:dyDescent="0.2">
      <c r="A17" s="3"/>
      <c r="B17" s="4" t="str">
        <f>+'YTD Stats'!C17</f>
        <v>Cespedes,Y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>
        <f t="shared" si="0"/>
        <v>0</v>
      </c>
      <c r="S17" s="2">
        <f t="shared" si="1"/>
        <v>0</v>
      </c>
      <c r="T17" s="8" t="e">
        <f t="shared" si="2"/>
        <v>#DIV/0!</v>
      </c>
      <c r="U17" s="8" t="e">
        <f t="shared" si="3"/>
        <v>#DIV/0!</v>
      </c>
      <c r="V17" s="8" t="e">
        <f t="shared" si="4"/>
        <v>#DIV/0!</v>
      </c>
    </row>
    <row r="18" spans="1:22" x14ac:dyDescent="0.2">
      <c r="A18" s="3"/>
      <c r="B18" s="4" t="str">
        <f>+'YTD Stats'!C18</f>
        <v>Anderson,T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>
        <f t="shared" si="0"/>
        <v>0</v>
      </c>
      <c r="S18" s="2">
        <f t="shared" si="1"/>
        <v>0</v>
      </c>
      <c r="T18" s="8" t="e">
        <f t="shared" si="2"/>
        <v>#DIV/0!</v>
      </c>
      <c r="U18" s="8" t="e">
        <f t="shared" si="3"/>
        <v>#DIV/0!</v>
      </c>
      <c r="V18" s="8" t="e">
        <f t="shared" si="4"/>
        <v>#DIV/0!</v>
      </c>
    </row>
    <row r="19" spans="1:22" x14ac:dyDescent="0.2">
      <c r="A19" s="3"/>
      <c r="B19" s="4" t="str">
        <f>+'YTD Stats'!C19</f>
        <v>Meadows,A*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>
        <f t="shared" si="0"/>
        <v>0</v>
      </c>
      <c r="S19" s="2">
        <f t="shared" si="1"/>
        <v>0</v>
      </c>
      <c r="T19" s="8" t="e">
        <f t="shared" si="2"/>
        <v>#DIV/0!</v>
      </c>
      <c r="U19" s="8" t="e">
        <f t="shared" si="3"/>
        <v>#DIV/0!</v>
      </c>
      <c r="V19" s="8" t="e">
        <f t="shared" si="4"/>
        <v>#DIV/0!</v>
      </c>
    </row>
    <row r="20" spans="1:22" x14ac:dyDescent="0.2">
      <c r="A20" s="3"/>
      <c r="B20" s="4" t="str">
        <f>+'YTD Stats'!C20</f>
        <v>Inciarte E.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>
        <f t="shared" si="0"/>
        <v>0</v>
      </c>
      <c r="S20" s="2">
        <f t="shared" si="1"/>
        <v>0</v>
      </c>
      <c r="T20" s="8" t="e">
        <f t="shared" si="2"/>
        <v>#DIV/0!</v>
      </c>
      <c r="U20" s="8" t="e">
        <f t="shared" si="3"/>
        <v>#DIV/0!</v>
      </c>
      <c r="V20" s="8" t="e">
        <f t="shared" si="4"/>
        <v>#DIV/0!</v>
      </c>
    </row>
    <row r="21" spans="1:22" x14ac:dyDescent="0.2">
      <c r="A21" s="3"/>
      <c r="B21" s="4" t="str">
        <f>+'YTD Stats'!C21</f>
        <v>Heyward,J*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>
        <f t="shared" si="0"/>
        <v>0</v>
      </c>
      <c r="S21" s="2">
        <f t="shared" si="1"/>
        <v>0</v>
      </c>
      <c r="T21" s="8" t="e">
        <f t="shared" si="2"/>
        <v>#DIV/0!</v>
      </c>
      <c r="U21" s="8" t="e">
        <f t="shared" si="3"/>
        <v>#DIV/0!</v>
      </c>
      <c r="V21" s="8" t="e">
        <f t="shared" si="4"/>
        <v>#DIV/0!</v>
      </c>
    </row>
    <row r="22" spans="1:22" x14ac:dyDescent="0.2">
      <c r="A22" s="3"/>
      <c r="B22" s="4" t="str">
        <f>+'YTD Stats'!C22</f>
        <v>Duvall,A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>
        <f t="shared" si="0"/>
        <v>0</v>
      </c>
      <c r="S22" s="2">
        <f t="shared" si="1"/>
        <v>0</v>
      </c>
      <c r="T22" s="8" t="e">
        <f t="shared" si="2"/>
        <v>#DIV/0!</v>
      </c>
      <c r="U22" s="8" t="e">
        <f t="shared" si="3"/>
        <v>#DIV/0!</v>
      </c>
      <c r="V22" s="8" t="e">
        <f t="shared" si="4"/>
        <v>#DIV/0!</v>
      </c>
    </row>
    <row r="23" spans="1:22" x14ac:dyDescent="0.2">
      <c r="A23" s="3"/>
      <c r="B23" s="4">
        <f>+'YTD Stats'!C23</f>
        <v>0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>
        <f t="shared" si="0"/>
        <v>0</v>
      </c>
      <c r="S23" s="2">
        <f t="shared" si="1"/>
        <v>0</v>
      </c>
      <c r="T23" s="8" t="e">
        <f t="shared" si="2"/>
        <v>#DIV/0!</v>
      </c>
      <c r="U23" s="8" t="e">
        <f t="shared" si="3"/>
        <v>#DIV/0!</v>
      </c>
      <c r="V23" s="8" t="e">
        <f t="shared" si="4"/>
        <v>#DIV/0!</v>
      </c>
    </row>
    <row r="24" spans="1:22" x14ac:dyDescent="0.2">
      <c r="A24" s="3"/>
      <c r="B24" s="4">
        <f>+'YTD Stats'!C24</f>
        <v>0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>
        <f t="shared" si="0"/>
        <v>0</v>
      </c>
      <c r="S24" s="2">
        <f t="shared" si="1"/>
        <v>0</v>
      </c>
      <c r="T24" s="8" t="e">
        <f t="shared" si="2"/>
        <v>#DIV/0!</v>
      </c>
      <c r="U24" s="8" t="e">
        <f t="shared" si="3"/>
        <v>#DIV/0!</v>
      </c>
      <c r="V24" s="8" t="e">
        <f t="shared" si="4"/>
        <v>#DIV/0!</v>
      </c>
    </row>
    <row r="25" spans="1:22" x14ac:dyDescent="0.2">
      <c r="A25" s="3"/>
      <c r="B25" s="4">
        <f>+'YTD Stats'!C25</f>
        <v>0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>
        <f t="shared" si="0"/>
        <v>0</v>
      </c>
      <c r="S25" s="2">
        <f t="shared" si="1"/>
        <v>0</v>
      </c>
      <c r="T25" s="8" t="e">
        <f t="shared" si="2"/>
        <v>#DIV/0!</v>
      </c>
      <c r="U25" s="8" t="e">
        <f t="shared" si="3"/>
        <v>#DIV/0!</v>
      </c>
      <c r="V25" s="8" t="e">
        <f t="shared" si="4"/>
        <v>#DIV/0!</v>
      </c>
    </row>
    <row r="26" spans="1:22" x14ac:dyDescent="0.2">
      <c r="A26" s="3"/>
      <c r="B26" s="4" t="str">
        <f>+'YTD Stats'!C26</f>
        <v>Taylor,M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>
        <f t="shared" si="0"/>
        <v>0</v>
      </c>
      <c r="S26" s="2">
        <f t="shared" si="1"/>
        <v>0</v>
      </c>
      <c r="T26" s="8" t="e">
        <f t="shared" si="2"/>
        <v>#DIV/0!</v>
      </c>
      <c r="U26" s="8" t="e">
        <f t="shared" si="3"/>
        <v>#DIV/0!</v>
      </c>
      <c r="V26" s="8" t="e">
        <f t="shared" si="4"/>
        <v>#DIV/0!</v>
      </c>
    </row>
    <row r="27" spans="1:22" x14ac:dyDescent="0.2">
      <c r="A27" s="3"/>
      <c r="B27" s="4" t="str">
        <f>+'YTD Stats'!C27</f>
        <v>Bird,G*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>
        <f t="shared" si="0"/>
        <v>0</v>
      </c>
      <c r="S27" s="2">
        <f t="shared" si="1"/>
        <v>0</v>
      </c>
      <c r="T27" s="8" t="e">
        <f t="shared" si="2"/>
        <v>#DIV/0!</v>
      </c>
      <c r="U27" s="8" t="e">
        <f t="shared" si="3"/>
        <v>#DIV/0!</v>
      </c>
      <c r="V27" s="8" t="e">
        <f t="shared" si="4"/>
        <v>#DIV/0!</v>
      </c>
    </row>
    <row r="28" spans="1:22" x14ac:dyDescent="0.2">
      <c r="A28" s="3"/>
      <c r="B28" s="4" t="str">
        <f>+'YTD Stats'!C28</f>
        <v>Swihart B.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>
        <f t="shared" si="0"/>
        <v>0</v>
      </c>
      <c r="S28" s="2">
        <f t="shared" si="1"/>
        <v>0</v>
      </c>
      <c r="T28" s="8" t="e">
        <f t="shared" si="2"/>
        <v>#DIV/0!</v>
      </c>
      <c r="U28" s="8" t="e">
        <f t="shared" si="3"/>
        <v>#DIV/0!</v>
      </c>
      <c r="V28" s="8" t="e">
        <f t="shared" si="4"/>
        <v>#DIV/0!</v>
      </c>
    </row>
    <row r="29" spans="1:22" x14ac:dyDescent="0.2">
      <c r="A29" s="3"/>
      <c r="B29" s="4" t="str">
        <f>+'YTD Stats'!C29</f>
        <v>Urena,R+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>
        <f t="shared" si="0"/>
        <v>0</v>
      </c>
      <c r="S29" s="2">
        <f t="shared" si="1"/>
        <v>0</v>
      </c>
      <c r="T29" s="8" t="e">
        <f t="shared" si="2"/>
        <v>#DIV/0!</v>
      </c>
      <c r="U29" s="8" t="e">
        <f t="shared" si="3"/>
        <v>#DIV/0!</v>
      </c>
      <c r="V29" s="8" t="e">
        <f t="shared" si="4"/>
        <v>#DIV/0!</v>
      </c>
    </row>
    <row r="30" spans="1:22" x14ac:dyDescent="0.2">
      <c r="A30" s="3"/>
      <c r="B30" s="4" t="str">
        <f>+'YTD Stats'!C30</f>
        <v>McKinney,B*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>
        <f t="shared" si="0"/>
        <v>0</v>
      </c>
      <c r="S30" s="2">
        <f t="shared" si="1"/>
        <v>0</v>
      </c>
      <c r="T30" s="8" t="e">
        <f t="shared" si="2"/>
        <v>#DIV/0!</v>
      </c>
      <c r="U30" s="8" t="e">
        <f t="shared" si="3"/>
        <v>#DIV/0!</v>
      </c>
      <c r="V30" s="8" t="e">
        <f t="shared" si="4"/>
        <v>#DIV/0!</v>
      </c>
    </row>
    <row r="31" spans="1:22" x14ac:dyDescent="0.2">
      <c r="A31" s="3"/>
      <c r="B31" s="4">
        <f>+'YTD Stats'!C31</f>
        <v>0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>
        <f t="shared" si="0"/>
        <v>0</v>
      </c>
      <c r="S31" s="2">
        <f t="shared" si="1"/>
        <v>0</v>
      </c>
      <c r="T31" s="8" t="e">
        <f t="shared" si="2"/>
        <v>#DIV/0!</v>
      </c>
      <c r="U31" s="8" t="e">
        <f t="shared" si="3"/>
        <v>#DIV/0!</v>
      </c>
      <c r="V31" s="8" t="e">
        <f t="shared" si="4"/>
        <v>#DIV/0!</v>
      </c>
    </row>
    <row r="32" spans="1:22" x14ac:dyDescent="0.2">
      <c r="A32" s="3"/>
      <c r="B32" s="4">
        <f>+'YTD Stats'!C32</f>
        <v>0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>
        <f t="shared" si="0"/>
        <v>0</v>
      </c>
      <c r="S32" s="2">
        <f t="shared" si="1"/>
        <v>0</v>
      </c>
      <c r="T32" s="8" t="e">
        <f t="shared" si="2"/>
        <v>#DIV/0!</v>
      </c>
      <c r="U32" s="8" t="e">
        <f t="shared" si="3"/>
        <v>#DIV/0!</v>
      </c>
      <c r="V32" s="8" t="e">
        <f t="shared" si="4"/>
        <v>#DIV/0!</v>
      </c>
    </row>
    <row r="33" spans="1:22" x14ac:dyDescent="0.2">
      <c r="A33" s="3"/>
      <c r="B33" s="4">
        <f>+'YTD Stats'!C33</f>
        <v>0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>
        <f t="shared" si="0"/>
        <v>0</v>
      </c>
      <c r="S33" s="2">
        <f t="shared" si="1"/>
        <v>0</v>
      </c>
      <c r="T33" s="8" t="e">
        <f t="shared" si="2"/>
        <v>#DIV/0!</v>
      </c>
      <c r="U33" s="8" t="e">
        <f t="shared" si="3"/>
        <v>#DIV/0!</v>
      </c>
      <c r="V33" s="8" t="e">
        <f t="shared" si="4"/>
        <v>#DIV/0!</v>
      </c>
    </row>
    <row r="34" spans="1:22" x14ac:dyDescent="0.2">
      <c r="A34" s="3"/>
      <c r="B34" s="4">
        <f>+'YTD Stats'!C34</f>
        <v>0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>
        <f t="shared" si="0"/>
        <v>0</v>
      </c>
      <c r="S34" s="2">
        <f t="shared" si="1"/>
        <v>0</v>
      </c>
      <c r="T34" s="8" t="e">
        <f t="shared" si="2"/>
        <v>#DIV/0!</v>
      </c>
      <c r="U34" s="8" t="e">
        <f t="shared" si="3"/>
        <v>#DIV/0!</v>
      </c>
      <c r="V34" s="8" t="e">
        <f t="shared" si="4"/>
        <v>#DIV/0!</v>
      </c>
    </row>
    <row r="35" spans="1:22" x14ac:dyDescent="0.2">
      <c r="A35" s="3"/>
      <c r="B35" s="4">
        <f>+'YTD Stats'!C35</f>
        <v>0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>
        <f t="shared" si="0"/>
        <v>0</v>
      </c>
      <c r="S35" s="2">
        <f t="shared" si="1"/>
        <v>0</v>
      </c>
      <c r="T35" s="8" t="e">
        <f t="shared" si="2"/>
        <v>#DIV/0!</v>
      </c>
      <c r="U35" s="8" t="e">
        <f t="shared" si="3"/>
        <v>#DIV/0!</v>
      </c>
      <c r="V35" s="8" t="e">
        <f t="shared" si="4"/>
        <v>#DIV/0!</v>
      </c>
    </row>
    <row r="36" spans="1:22" x14ac:dyDescent="0.2">
      <c r="A36" s="3"/>
      <c r="B36" s="4">
        <f>+'YTD Stats'!C36</f>
        <v>0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>
        <f t="shared" si="0"/>
        <v>0</v>
      </c>
      <c r="S36" s="2">
        <f t="shared" si="1"/>
        <v>0</v>
      </c>
      <c r="T36" s="8" t="e">
        <f t="shared" si="2"/>
        <v>#DIV/0!</v>
      </c>
      <c r="U36" s="8" t="e">
        <f t="shared" si="3"/>
        <v>#DIV/0!</v>
      </c>
      <c r="V36" s="8" t="e">
        <f t="shared" si="4"/>
        <v>#DIV/0!</v>
      </c>
    </row>
    <row r="37" spans="1:22" ht="13.5" thickBot="1" x14ac:dyDescent="0.25">
      <c r="A37" s="3"/>
      <c r="B37" s="4" t="s">
        <v>24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>
        <f t="shared" si="0"/>
        <v>0</v>
      </c>
      <c r="S37" s="2">
        <f t="shared" si="1"/>
        <v>0</v>
      </c>
      <c r="T37" s="8" t="e">
        <f t="shared" si="2"/>
        <v>#DIV/0!</v>
      </c>
      <c r="U37" s="8" t="e">
        <f t="shared" si="3"/>
        <v>#DIV/0!</v>
      </c>
      <c r="V37" s="8" t="e">
        <f t="shared" si="4"/>
        <v>#DIV/0!</v>
      </c>
    </row>
    <row r="38" spans="1:22" ht="13.5" thickBot="1" x14ac:dyDescent="0.25">
      <c r="A38" s="5"/>
      <c r="B38" s="6" t="s">
        <v>25</v>
      </c>
      <c r="C38" s="7">
        <f t="shared" ref="C38:Q38" si="5">SUM(C6:C37)</f>
        <v>0</v>
      </c>
      <c r="D38" s="7">
        <f t="shared" si="5"/>
        <v>0</v>
      </c>
      <c r="E38" s="7">
        <f t="shared" si="5"/>
        <v>0</v>
      </c>
      <c r="F38" s="7">
        <f t="shared" si="5"/>
        <v>0</v>
      </c>
      <c r="G38" s="7">
        <f t="shared" si="5"/>
        <v>0</v>
      </c>
      <c r="H38" s="7">
        <f t="shared" si="5"/>
        <v>0</v>
      </c>
      <c r="I38" s="7">
        <f t="shared" si="5"/>
        <v>0</v>
      </c>
      <c r="J38" s="7">
        <f t="shared" si="5"/>
        <v>0</v>
      </c>
      <c r="K38" s="7">
        <f t="shared" si="5"/>
        <v>0</v>
      </c>
      <c r="L38" s="7">
        <f t="shared" si="5"/>
        <v>0</v>
      </c>
      <c r="M38" s="7">
        <f t="shared" si="5"/>
        <v>0</v>
      </c>
      <c r="N38" s="7">
        <f t="shared" si="5"/>
        <v>0</v>
      </c>
      <c r="O38" s="7">
        <f t="shared" si="5"/>
        <v>0</v>
      </c>
      <c r="P38" s="7">
        <f t="shared" si="5"/>
        <v>0</v>
      </c>
      <c r="Q38" s="7">
        <f t="shared" si="5"/>
        <v>0</v>
      </c>
      <c r="R38" s="7">
        <f t="shared" si="0"/>
        <v>0</v>
      </c>
      <c r="S38" s="7">
        <f t="shared" si="1"/>
        <v>0</v>
      </c>
      <c r="T38" s="9" t="e">
        <f t="shared" si="2"/>
        <v>#DIV/0!</v>
      </c>
      <c r="U38" s="9" t="e">
        <f t="shared" si="3"/>
        <v>#DIV/0!</v>
      </c>
      <c r="V38" s="10" t="e">
        <f t="shared" si="4"/>
        <v>#DIV/0!</v>
      </c>
    </row>
    <row r="39" spans="1:22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</row>
    <row r="40" spans="1:22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</row>
    <row r="41" spans="1:22" ht="17.25" customHeight="1" x14ac:dyDescent="0.2">
      <c r="A41" s="2" t="s">
        <v>2</v>
      </c>
      <c r="B41" s="2" t="s">
        <v>26</v>
      </c>
      <c r="C41" s="2" t="s">
        <v>27</v>
      </c>
      <c r="D41" s="2" t="s">
        <v>7</v>
      </c>
      <c r="E41" s="2" t="s">
        <v>6</v>
      </c>
      <c r="F41" s="2" t="s">
        <v>28</v>
      </c>
      <c r="G41" s="2" t="s">
        <v>15</v>
      </c>
      <c r="H41" s="2" t="s">
        <v>14</v>
      </c>
      <c r="I41" s="2" t="s">
        <v>29</v>
      </c>
      <c r="J41" s="2" t="s">
        <v>30</v>
      </c>
      <c r="K41" s="2" t="s">
        <v>31</v>
      </c>
      <c r="L41" s="2" t="s">
        <v>32</v>
      </c>
      <c r="M41" s="2" t="s">
        <v>33</v>
      </c>
      <c r="N41" s="2" t="s">
        <v>34</v>
      </c>
      <c r="O41" s="2" t="s">
        <v>35</v>
      </c>
      <c r="P41" s="2" t="s">
        <v>11</v>
      </c>
      <c r="Q41" s="2" t="s">
        <v>36</v>
      </c>
      <c r="R41" s="2" t="s">
        <v>37</v>
      </c>
      <c r="S41" s="2" t="s">
        <v>38</v>
      </c>
      <c r="T41" s="2" t="s">
        <v>39</v>
      </c>
      <c r="U41" s="4" t="s">
        <v>40</v>
      </c>
      <c r="V41" s="4" t="s">
        <v>41</v>
      </c>
    </row>
    <row r="42" spans="1:22" x14ac:dyDescent="0.2">
      <c r="A42" s="3"/>
      <c r="B42" s="4" t="str">
        <f>+'YTD Stats'!C42</f>
        <v>Bauer,T</v>
      </c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 t="s">
        <v>47</v>
      </c>
      <c r="R42" s="12" t="e">
        <f t="shared" ref="R42:R65" si="6">M42/(M42+N42)</f>
        <v>#DIV/0!</v>
      </c>
      <c r="S42" s="12" t="e">
        <f t="shared" ref="S42:S65" si="7">F42/C42*9</f>
        <v>#DIV/0!</v>
      </c>
      <c r="T42" s="12" t="e">
        <f t="shared" ref="T42:T65" si="8">(H42+D42)/C42</f>
        <v>#DIV/0!</v>
      </c>
      <c r="U42" s="14" t="e">
        <f t="shared" ref="U42:U65" si="9">D42/(C42*3+D42)</f>
        <v>#DIV/0!</v>
      </c>
      <c r="V42" s="14" t="e">
        <f t="shared" ref="V42:V65" si="10">(D42+H42)/(C42*3+D42+H42)</f>
        <v>#DIV/0!</v>
      </c>
    </row>
    <row r="43" spans="1:22" x14ac:dyDescent="0.2">
      <c r="A43" s="3"/>
      <c r="B43" s="4" t="str">
        <f>+'YTD Stats'!C43</f>
        <v>Darvish,Y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 t="s">
        <v>47</v>
      </c>
      <c r="R43" s="12" t="e">
        <f t="shared" si="6"/>
        <v>#DIV/0!</v>
      </c>
      <c r="S43" s="12" t="e">
        <f t="shared" si="7"/>
        <v>#DIV/0!</v>
      </c>
      <c r="T43" s="12" t="e">
        <f t="shared" si="8"/>
        <v>#DIV/0!</v>
      </c>
      <c r="U43" s="14" t="e">
        <f t="shared" si="9"/>
        <v>#DIV/0!</v>
      </c>
      <c r="V43" s="14" t="e">
        <f t="shared" si="10"/>
        <v>#DIV/0!</v>
      </c>
    </row>
    <row r="44" spans="1:22" x14ac:dyDescent="0.2">
      <c r="A44" s="3"/>
      <c r="B44" s="4" t="str">
        <f>+'YTD Stats'!C44</f>
        <v>Paxton, J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 t="s">
        <v>47</v>
      </c>
      <c r="R44" s="12" t="e">
        <f t="shared" si="6"/>
        <v>#DIV/0!</v>
      </c>
      <c r="S44" s="12" t="e">
        <f t="shared" si="7"/>
        <v>#DIV/0!</v>
      </c>
      <c r="T44" s="12" t="e">
        <f t="shared" si="8"/>
        <v>#DIV/0!</v>
      </c>
      <c r="U44" s="14" t="e">
        <f t="shared" si="9"/>
        <v>#DIV/0!</v>
      </c>
      <c r="V44" s="14" t="e">
        <f t="shared" si="10"/>
        <v>#DIV/0!</v>
      </c>
    </row>
    <row r="45" spans="1:22" x14ac:dyDescent="0.2">
      <c r="A45" s="3"/>
      <c r="B45" s="4" t="str">
        <f>+'YTD Stats'!C45</f>
        <v>Richards,G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 t="s">
        <v>47</v>
      </c>
      <c r="R45" s="12" t="e">
        <f t="shared" si="6"/>
        <v>#DIV/0!</v>
      </c>
      <c r="S45" s="12" t="e">
        <f t="shared" si="7"/>
        <v>#DIV/0!</v>
      </c>
      <c r="T45" s="12" t="e">
        <f t="shared" si="8"/>
        <v>#DIV/0!</v>
      </c>
      <c r="U45" s="14" t="e">
        <f t="shared" si="9"/>
        <v>#DIV/0!</v>
      </c>
      <c r="V45" s="14" t="e">
        <f t="shared" si="10"/>
        <v>#DIV/0!</v>
      </c>
    </row>
    <row r="46" spans="1:22" x14ac:dyDescent="0.2">
      <c r="A46" s="3"/>
      <c r="B46" s="4" t="str">
        <f>+'YTD Stats'!C46</f>
        <v>Foltynewicz,M</v>
      </c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 t="s">
        <v>47</v>
      </c>
      <c r="R46" s="12" t="e">
        <f t="shared" si="6"/>
        <v>#DIV/0!</v>
      </c>
      <c r="S46" s="12" t="e">
        <f t="shared" si="7"/>
        <v>#DIV/0!</v>
      </c>
      <c r="T46" s="12" t="e">
        <f t="shared" si="8"/>
        <v>#DIV/0!</v>
      </c>
      <c r="U46" s="14" t="e">
        <f t="shared" si="9"/>
        <v>#DIV/0!</v>
      </c>
      <c r="V46" s="14" t="e">
        <f t="shared" si="10"/>
        <v>#DIV/0!</v>
      </c>
    </row>
    <row r="47" spans="1:22" x14ac:dyDescent="0.2">
      <c r="A47" s="3"/>
      <c r="B47" s="4" t="str">
        <f>+'YTD Stats'!C47</f>
        <v>Gray,J</v>
      </c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 t="s">
        <v>47</v>
      </c>
      <c r="R47" s="12" t="e">
        <f t="shared" si="6"/>
        <v>#DIV/0!</v>
      </c>
      <c r="S47" s="12" t="e">
        <f t="shared" si="7"/>
        <v>#DIV/0!</v>
      </c>
      <c r="T47" s="12" t="e">
        <f t="shared" si="8"/>
        <v>#DIV/0!</v>
      </c>
      <c r="U47" s="14" t="e">
        <f t="shared" si="9"/>
        <v>#DIV/0!</v>
      </c>
      <c r="V47" s="14" t="e">
        <f t="shared" si="10"/>
        <v>#DIV/0!</v>
      </c>
    </row>
    <row r="48" spans="1:22" ht="13.5" customHeight="1" x14ac:dyDescent="0.2">
      <c r="A48" s="3"/>
      <c r="B48" s="4">
        <f>+'YTD Stats'!C48</f>
        <v>0</v>
      </c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 t="s">
        <v>47</v>
      </c>
      <c r="R48" s="12" t="e">
        <f t="shared" si="6"/>
        <v>#DIV/0!</v>
      </c>
      <c r="S48" s="12" t="e">
        <f t="shared" si="7"/>
        <v>#DIV/0!</v>
      </c>
      <c r="T48" s="12" t="e">
        <f t="shared" si="8"/>
        <v>#DIV/0!</v>
      </c>
      <c r="U48" s="14" t="e">
        <f t="shared" si="9"/>
        <v>#DIV/0!</v>
      </c>
      <c r="V48" s="14" t="e">
        <f t="shared" si="10"/>
        <v>#DIV/0!</v>
      </c>
    </row>
    <row r="49" spans="1:22" x14ac:dyDescent="0.2">
      <c r="A49" s="3"/>
      <c r="B49" s="4" t="str">
        <f>+'YTD Stats'!C49</f>
        <v>Castillo,D</v>
      </c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>
        <f>M49*2+O49*2-N49</f>
        <v>0</v>
      </c>
      <c r="R49" s="12" t="e">
        <f t="shared" si="6"/>
        <v>#DIV/0!</v>
      </c>
      <c r="S49" s="12" t="e">
        <f t="shared" si="7"/>
        <v>#DIV/0!</v>
      </c>
      <c r="T49" s="12" t="e">
        <f t="shared" si="8"/>
        <v>#DIV/0!</v>
      </c>
      <c r="U49" s="14" t="e">
        <f t="shared" si="9"/>
        <v>#DIV/0!</v>
      </c>
      <c r="V49" s="14" t="e">
        <f t="shared" si="10"/>
        <v>#DIV/0!</v>
      </c>
    </row>
    <row r="50" spans="1:22" x14ac:dyDescent="0.2">
      <c r="A50" s="3"/>
      <c r="B50" s="4" t="str">
        <f>+'YTD Stats'!C50</f>
        <v>Strahm,M*</v>
      </c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>
        <f t="shared" ref="Q50:Q62" si="11">M50*2+O50*2-N50</f>
        <v>0</v>
      </c>
      <c r="R50" s="12" t="e">
        <f t="shared" si="6"/>
        <v>#DIV/0!</v>
      </c>
      <c r="S50" s="12" t="e">
        <f t="shared" si="7"/>
        <v>#DIV/0!</v>
      </c>
      <c r="T50" s="12" t="e">
        <f t="shared" si="8"/>
        <v>#DIV/0!</v>
      </c>
      <c r="U50" s="14" t="e">
        <f t="shared" si="9"/>
        <v>#DIV/0!</v>
      </c>
      <c r="V50" s="14" t="e">
        <f t="shared" si="10"/>
        <v>#DIV/0!</v>
      </c>
    </row>
    <row r="51" spans="1:22" x14ac:dyDescent="0.2">
      <c r="A51" s="3"/>
      <c r="B51" s="4" t="str">
        <f>+'YTD Stats'!C51</f>
        <v>Watson,T*</v>
      </c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>
        <f t="shared" si="11"/>
        <v>0</v>
      </c>
      <c r="R51" s="12" t="e">
        <f t="shared" si="6"/>
        <v>#DIV/0!</v>
      </c>
      <c r="S51" s="12" t="e">
        <f t="shared" si="7"/>
        <v>#DIV/0!</v>
      </c>
      <c r="T51" s="12" t="e">
        <f t="shared" si="8"/>
        <v>#DIV/0!</v>
      </c>
      <c r="U51" s="14" t="e">
        <f t="shared" si="9"/>
        <v>#DIV/0!</v>
      </c>
      <c r="V51" s="14" t="e">
        <f t="shared" si="10"/>
        <v>#DIV/0!</v>
      </c>
    </row>
    <row r="52" spans="1:22" x14ac:dyDescent="0.2">
      <c r="A52" s="3"/>
      <c r="B52" s="4" t="str">
        <f>+'YTD Stats'!C52</f>
        <v>Green,C</v>
      </c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>
        <f t="shared" si="11"/>
        <v>0</v>
      </c>
      <c r="R52" s="12" t="e">
        <f t="shared" si="6"/>
        <v>#DIV/0!</v>
      </c>
      <c r="S52" s="12" t="e">
        <f t="shared" si="7"/>
        <v>#DIV/0!</v>
      </c>
      <c r="T52" s="12" t="e">
        <f t="shared" si="8"/>
        <v>#DIV/0!</v>
      </c>
      <c r="U52" s="14" t="e">
        <f t="shared" si="9"/>
        <v>#DIV/0!</v>
      </c>
      <c r="V52" s="14" t="e">
        <f t="shared" si="10"/>
        <v>#DIV/0!</v>
      </c>
    </row>
    <row r="53" spans="1:22" x14ac:dyDescent="0.2">
      <c r="A53" s="3"/>
      <c r="B53" s="4" t="str">
        <f>+'YTD Stats'!C53</f>
        <v>Bass,A</v>
      </c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>
        <f t="shared" si="11"/>
        <v>0</v>
      </c>
      <c r="R53" s="12" t="e">
        <f t="shared" si="6"/>
        <v>#DIV/0!</v>
      </c>
      <c r="S53" s="12" t="e">
        <f t="shared" si="7"/>
        <v>#DIV/0!</v>
      </c>
      <c r="T53" s="12" t="e">
        <f t="shared" si="8"/>
        <v>#DIV/0!</v>
      </c>
      <c r="U53" s="14" t="e">
        <f t="shared" si="9"/>
        <v>#DIV/0!</v>
      </c>
      <c r="V53" s="14" t="e">
        <f t="shared" si="10"/>
        <v>#DIV/0!</v>
      </c>
    </row>
    <row r="54" spans="1:22" x14ac:dyDescent="0.2">
      <c r="A54" s="3"/>
      <c r="B54" s="4" t="str">
        <f>+'YTD Stats'!C54</f>
        <v>Knebel,C</v>
      </c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>
        <f t="shared" si="11"/>
        <v>0</v>
      </c>
      <c r="R54" s="12" t="e">
        <f t="shared" si="6"/>
        <v>#DIV/0!</v>
      </c>
      <c r="S54" s="12" t="e">
        <f t="shared" si="7"/>
        <v>#DIV/0!</v>
      </c>
      <c r="T54" s="12" t="e">
        <f t="shared" si="8"/>
        <v>#DIV/0!</v>
      </c>
      <c r="U54" s="14" t="e">
        <f t="shared" si="9"/>
        <v>#DIV/0!</v>
      </c>
      <c r="V54" s="14" t="e">
        <f t="shared" si="10"/>
        <v>#DIV/0!</v>
      </c>
    </row>
    <row r="55" spans="1:22" ht="12.75" customHeight="1" x14ac:dyDescent="0.2">
      <c r="A55" s="3"/>
      <c r="B55" s="4" t="str">
        <f>+'YTD Stats'!C55</f>
        <v>Hernandez,D</v>
      </c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>
        <f t="shared" si="11"/>
        <v>0</v>
      </c>
      <c r="R55" s="12" t="e">
        <f t="shared" si="6"/>
        <v>#DIV/0!</v>
      </c>
      <c r="S55" s="12" t="e">
        <f t="shared" si="7"/>
        <v>#DIV/0!</v>
      </c>
      <c r="T55" s="12" t="e">
        <f t="shared" si="8"/>
        <v>#DIV/0!</v>
      </c>
      <c r="U55" s="14" t="e">
        <f t="shared" si="9"/>
        <v>#DIV/0!</v>
      </c>
      <c r="V55" s="14" t="e">
        <f t="shared" si="10"/>
        <v>#DIV/0!</v>
      </c>
    </row>
    <row r="56" spans="1:22" x14ac:dyDescent="0.2">
      <c r="A56" s="3"/>
      <c r="B56" s="4" t="str">
        <f>+'YTD Stats'!C56</f>
        <v>Santana,Edgar</v>
      </c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>
        <f t="shared" si="11"/>
        <v>0</v>
      </c>
      <c r="R56" s="12" t="e">
        <f t="shared" si="6"/>
        <v>#DIV/0!</v>
      </c>
      <c r="S56" s="12" t="e">
        <f t="shared" si="7"/>
        <v>#DIV/0!</v>
      </c>
      <c r="T56" s="12" t="e">
        <f t="shared" si="8"/>
        <v>#DIV/0!</v>
      </c>
      <c r="U56" s="14" t="e">
        <f t="shared" si="9"/>
        <v>#DIV/0!</v>
      </c>
      <c r="V56" s="14" t="e">
        <f t="shared" si="10"/>
        <v>#DIV/0!</v>
      </c>
    </row>
    <row r="57" spans="1:22" x14ac:dyDescent="0.2">
      <c r="A57" s="3"/>
      <c r="B57" s="4" t="str">
        <f>+'YTD Stats'!C57</f>
        <v>Urias,J*</v>
      </c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>
        <f t="shared" si="11"/>
        <v>0</v>
      </c>
      <c r="R57" s="12" t="e">
        <f t="shared" si="6"/>
        <v>#DIV/0!</v>
      </c>
      <c r="S57" s="12" t="e">
        <f t="shared" si="7"/>
        <v>#DIV/0!</v>
      </c>
      <c r="T57" s="12" t="e">
        <f t="shared" si="8"/>
        <v>#DIV/0!</v>
      </c>
      <c r="U57" s="14" t="e">
        <f t="shared" si="9"/>
        <v>#DIV/0!</v>
      </c>
      <c r="V57" s="14" t="e">
        <f t="shared" si="10"/>
        <v>#DIV/0!</v>
      </c>
    </row>
    <row r="58" spans="1:22" x14ac:dyDescent="0.2">
      <c r="A58" s="3"/>
      <c r="B58" s="4" t="str">
        <f>+'YTD Stats'!C58</f>
        <v>Walden,M</v>
      </c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>
        <f t="shared" si="11"/>
        <v>0</v>
      </c>
      <c r="R58" s="12" t="e">
        <f t="shared" si="6"/>
        <v>#DIV/0!</v>
      </c>
      <c r="S58" s="12" t="e">
        <f t="shared" si="7"/>
        <v>#DIV/0!</v>
      </c>
      <c r="T58" s="12" t="e">
        <f t="shared" si="8"/>
        <v>#DIV/0!</v>
      </c>
      <c r="U58" s="14" t="e">
        <f t="shared" si="9"/>
        <v>#DIV/0!</v>
      </c>
      <c r="V58" s="14" t="e">
        <f t="shared" si="10"/>
        <v>#DIV/0!</v>
      </c>
    </row>
    <row r="59" spans="1:22" x14ac:dyDescent="0.2">
      <c r="A59" s="3"/>
      <c r="B59" s="4" t="str">
        <f>+'YTD Stats'!C59</f>
        <v>Wingenter,T</v>
      </c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>
        <f t="shared" si="11"/>
        <v>0</v>
      </c>
      <c r="R59" s="12" t="e">
        <f t="shared" si="6"/>
        <v>#DIV/0!</v>
      </c>
      <c r="S59" s="12" t="e">
        <f t="shared" si="7"/>
        <v>#DIV/0!</v>
      </c>
      <c r="T59" s="12" t="e">
        <f t="shared" si="8"/>
        <v>#DIV/0!</v>
      </c>
      <c r="U59" s="14" t="e">
        <f t="shared" si="9"/>
        <v>#DIV/0!</v>
      </c>
      <c r="V59" s="14" t="e">
        <f t="shared" si="10"/>
        <v>#DIV/0!</v>
      </c>
    </row>
    <row r="60" spans="1:22" x14ac:dyDescent="0.2">
      <c r="A60" s="3"/>
      <c r="B60" s="4">
        <f>+'YTD Stats'!C60</f>
        <v>0</v>
      </c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>
        <f t="shared" si="11"/>
        <v>0</v>
      </c>
      <c r="R60" s="12" t="e">
        <f t="shared" si="6"/>
        <v>#DIV/0!</v>
      </c>
      <c r="S60" s="12" t="e">
        <f t="shared" si="7"/>
        <v>#DIV/0!</v>
      </c>
      <c r="T60" s="12" t="e">
        <f t="shared" si="8"/>
        <v>#DIV/0!</v>
      </c>
      <c r="U60" s="14" t="e">
        <f t="shared" si="9"/>
        <v>#DIV/0!</v>
      </c>
      <c r="V60" s="14" t="e">
        <f t="shared" si="10"/>
        <v>#DIV/0!</v>
      </c>
    </row>
    <row r="61" spans="1:22" x14ac:dyDescent="0.2">
      <c r="A61" s="3"/>
      <c r="B61" s="4">
        <f>+'YTD Stats'!C61</f>
        <v>0</v>
      </c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>
        <f t="shared" si="11"/>
        <v>0</v>
      </c>
      <c r="R61" s="12" t="e">
        <f t="shared" si="6"/>
        <v>#DIV/0!</v>
      </c>
      <c r="S61" s="12" t="e">
        <f t="shared" si="7"/>
        <v>#DIV/0!</v>
      </c>
      <c r="T61" s="12" t="e">
        <f t="shared" si="8"/>
        <v>#DIV/0!</v>
      </c>
      <c r="U61" s="14" t="e">
        <f t="shared" si="9"/>
        <v>#DIV/0!</v>
      </c>
      <c r="V61" s="14" t="e">
        <f t="shared" si="10"/>
        <v>#DIV/0!</v>
      </c>
    </row>
    <row r="62" spans="1:22" x14ac:dyDescent="0.2">
      <c r="A62" s="3"/>
      <c r="B62" s="4">
        <f>+'YTD Stats'!C62</f>
        <v>0</v>
      </c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>
        <f t="shared" si="11"/>
        <v>0</v>
      </c>
      <c r="R62" s="12" t="e">
        <f t="shared" si="6"/>
        <v>#DIV/0!</v>
      </c>
      <c r="S62" s="12" t="e">
        <f t="shared" si="7"/>
        <v>#DIV/0!</v>
      </c>
      <c r="T62" s="12" t="e">
        <f t="shared" si="8"/>
        <v>#DIV/0!</v>
      </c>
      <c r="U62" s="14" t="e">
        <f t="shared" si="9"/>
        <v>#DIV/0!</v>
      </c>
      <c r="V62" s="14" t="e">
        <f t="shared" si="10"/>
        <v>#DIV/0!</v>
      </c>
    </row>
    <row r="63" spans="1:22" x14ac:dyDescent="0.2">
      <c r="A63" s="3"/>
      <c r="B63" s="4" t="str">
        <f>+'YTD Stats'!C63</f>
        <v>Non pitcher</v>
      </c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>
        <f>M63*2+O63*2-N63</f>
        <v>0</v>
      </c>
      <c r="R63" s="12" t="e">
        <f t="shared" si="6"/>
        <v>#DIV/0!</v>
      </c>
      <c r="S63" s="12" t="e">
        <f t="shared" si="7"/>
        <v>#DIV/0!</v>
      </c>
      <c r="T63" s="12" t="e">
        <f t="shared" si="8"/>
        <v>#DIV/0!</v>
      </c>
      <c r="U63" s="14" t="e">
        <f t="shared" si="9"/>
        <v>#DIV/0!</v>
      </c>
      <c r="V63" s="14" t="e">
        <f t="shared" si="10"/>
        <v>#DIV/0!</v>
      </c>
    </row>
    <row r="64" spans="1:22" ht="13.5" thickBot="1" x14ac:dyDescent="0.25">
      <c r="A64" s="3"/>
      <c r="B64" s="4" t="s">
        <v>42</v>
      </c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 t="s">
        <v>47</v>
      </c>
      <c r="R64" s="12" t="e">
        <f t="shared" si="6"/>
        <v>#DIV/0!</v>
      </c>
      <c r="S64" s="12" t="e">
        <f t="shared" si="7"/>
        <v>#DIV/0!</v>
      </c>
      <c r="T64" s="12" t="e">
        <f t="shared" si="8"/>
        <v>#DIV/0!</v>
      </c>
      <c r="U64" s="14" t="e">
        <f t="shared" si="9"/>
        <v>#DIV/0!</v>
      </c>
      <c r="V64" s="14" t="e">
        <f t="shared" si="10"/>
        <v>#DIV/0!</v>
      </c>
    </row>
    <row r="65" spans="1:22" ht="13.5" thickBot="1" x14ac:dyDescent="0.25">
      <c r="A65" s="5"/>
      <c r="B65" s="6" t="s">
        <v>25</v>
      </c>
      <c r="C65" s="7">
        <f t="shared" ref="C65:Q65" si="12">SUM(C42:C64)</f>
        <v>0</v>
      </c>
      <c r="D65" s="7">
        <f t="shared" si="12"/>
        <v>0</v>
      </c>
      <c r="E65" s="7">
        <f t="shared" si="12"/>
        <v>0</v>
      </c>
      <c r="F65" s="7">
        <f t="shared" si="12"/>
        <v>0</v>
      </c>
      <c r="G65" s="7">
        <f t="shared" si="12"/>
        <v>0</v>
      </c>
      <c r="H65" s="7">
        <f t="shared" si="12"/>
        <v>0</v>
      </c>
      <c r="I65" s="7">
        <f t="shared" si="12"/>
        <v>0</v>
      </c>
      <c r="J65" s="7">
        <f t="shared" si="12"/>
        <v>0</v>
      </c>
      <c r="K65" s="7">
        <f t="shared" si="12"/>
        <v>0</v>
      </c>
      <c r="L65" s="7">
        <f t="shared" si="12"/>
        <v>0</v>
      </c>
      <c r="M65" s="7">
        <f t="shared" si="12"/>
        <v>0</v>
      </c>
      <c r="N65" s="7">
        <f t="shared" si="12"/>
        <v>0</v>
      </c>
      <c r="O65" s="7">
        <f t="shared" si="12"/>
        <v>0</v>
      </c>
      <c r="P65" s="7">
        <f t="shared" si="12"/>
        <v>0</v>
      </c>
      <c r="Q65" s="7">
        <f t="shared" si="12"/>
        <v>0</v>
      </c>
      <c r="R65" s="13" t="e">
        <f t="shared" si="6"/>
        <v>#DIV/0!</v>
      </c>
      <c r="S65" s="13" t="e">
        <f t="shared" si="7"/>
        <v>#DIV/0!</v>
      </c>
      <c r="T65" s="13" t="e">
        <f t="shared" si="8"/>
        <v>#DIV/0!</v>
      </c>
      <c r="U65" s="15" t="e">
        <f t="shared" si="9"/>
        <v>#DIV/0!</v>
      </c>
      <c r="V65" s="16" t="e">
        <f t="shared" si="10"/>
        <v>#DIV/0!</v>
      </c>
    </row>
  </sheetData>
  <phoneticPr fontId="3" type="noConversion"/>
  <pageMargins left="0.75" right="0.75" top="1" bottom="1" header="0.5" footer="0.5"/>
  <pageSetup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5"/>
  <sheetViews>
    <sheetView workbookViewId="0">
      <selection activeCell="C7" sqref="C7:Q37"/>
    </sheetView>
  </sheetViews>
  <sheetFormatPr defaultRowHeight="12.75" x14ac:dyDescent="0.2"/>
  <cols>
    <col min="2" max="2" width="14.140625" customWidth="1"/>
    <col min="3" max="3" width="4.85546875" customWidth="1"/>
    <col min="4" max="4" width="5.5703125" customWidth="1"/>
    <col min="5" max="5" width="5.28515625" customWidth="1"/>
    <col min="6" max="6" width="5.140625" customWidth="1"/>
    <col min="7" max="7" width="5" customWidth="1"/>
    <col min="8" max="8" width="4.7109375" customWidth="1"/>
    <col min="9" max="9" width="4.5703125" customWidth="1"/>
    <col min="10" max="10" width="5.28515625" customWidth="1"/>
    <col min="11" max="11" width="5.140625" customWidth="1"/>
    <col min="12" max="12" width="3.5703125" bestFit="1" customWidth="1"/>
    <col min="13" max="13" width="4.85546875" customWidth="1"/>
    <col min="14" max="14" width="4.140625" customWidth="1"/>
    <col min="15" max="15" width="4.7109375" customWidth="1"/>
    <col min="16" max="16" width="4" customWidth="1"/>
    <col min="17" max="17" width="4.42578125" customWidth="1"/>
    <col min="18" max="18" width="5.85546875" customWidth="1"/>
    <col min="19" max="19" width="6.42578125" customWidth="1"/>
    <col min="20" max="20" width="10" customWidth="1"/>
    <col min="21" max="21" width="10.5703125" customWidth="1"/>
    <col min="22" max="22" width="10.140625" customWidth="1"/>
  </cols>
  <sheetData>
    <row r="1" spans="1:22" ht="15.75" customHeight="1" x14ac:dyDescent="0.35">
      <c r="A1" s="4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6.5" customHeight="1" x14ac:dyDescent="0.35">
      <c r="A2" s="2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17.25" customHeight="1" x14ac:dyDescent="0.35">
      <c r="A3" s="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15.7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25.5" x14ac:dyDescent="0.2">
      <c r="A5" s="2" t="s">
        <v>2</v>
      </c>
      <c r="B5" s="2" t="s">
        <v>3</v>
      </c>
      <c r="C5" s="2" t="s">
        <v>4</v>
      </c>
      <c r="D5" s="2" t="s">
        <v>5</v>
      </c>
      <c r="E5" s="2" t="s">
        <v>6</v>
      </c>
      <c r="F5" s="2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2" t="s">
        <v>12</v>
      </c>
      <c r="L5" s="2" t="s">
        <v>13</v>
      </c>
      <c r="M5" s="2" t="s">
        <v>14</v>
      </c>
      <c r="N5" s="2" t="s">
        <v>15</v>
      </c>
      <c r="O5" s="2" t="s">
        <v>16</v>
      </c>
      <c r="P5" s="2" t="s">
        <v>17</v>
      </c>
      <c r="Q5" s="2" t="s">
        <v>18</v>
      </c>
      <c r="R5" s="2" t="s">
        <v>19</v>
      </c>
      <c r="S5" s="2" t="s">
        <v>20</v>
      </c>
      <c r="T5" s="2" t="s">
        <v>21</v>
      </c>
      <c r="U5" s="2" t="s">
        <v>22</v>
      </c>
      <c r="V5" s="2" t="s">
        <v>23</v>
      </c>
    </row>
    <row r="6" spans="1:22" x14ac:dyDescent="0.2">
      <c r="A6" s="3"/>
      <c r="B6" s="4">
        <f>+'YTD Stats'!C6</f>
        <v>0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>
        <f t="shared" ref="R6:R38" si="0">D6+M6+O6+P6</f>
        <v>0</v>
      </c>
      <c r="S6" s="2">
        <f t="shared" ref="S6:S38" si="1">F6+H6+(I6*2)+(J6*3)</f>
        <v>0</v>
      </c>
      <c r="T6" s="8" t="e">
        <f t="shared" ref="T6:T38" si="2">F6/D6</f>
        <v>#DIV/0!</v>
      </c>
      <c r="U6" s="8" t="e">
        <f t="shared" ref="U6:U38" si="3">(F6+M6)/(D6+M6+P6)</f>
        <v>#DIV/0!</v>
      </c>
      <c r="V6" s="8" t="e">
        <f t="shared" ref="V6:V38" si="4">S6/D6</f>
        <v>#DIV/0!</v>
      </c>
    </row>
    <row r="7" spans="1:22" x14ac:dyDescent="0.2">
      <c r="A7" s="3"/>
      <c r="B7" s="4" t="str">
        <f>+'YTD Stats'!C7</f>
        <v>Contreras,W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>
        <f t="shared" si="0"/>
        <v>0</v>
      </c>
      <c r="S7" s="2">
        <f t="shared" si="1"/>
        <v>0</v>
      </c>
      <c r="T7" s="8" t="e">
        <f t="shared" si="2"/>
        <v>#DIV/0!</v>
      </c>
      <c r="U7" s="8" t="e">
        <f t="shared" si="3"/>
        <v>#DIV/0!</v>
      </c>
      <c r="V7" s="8" t="e">
        <f t="shared" si="4"/>
        <v>#DIV/0!</v>
      </c>
    </row>
    <row r="8" spans="1:22" x14ac:dyDescent="0.2">
      <c r="A8" s="3"/>
      <c r="B8" s="4" t="str">
        <f>+'YTD Stats'!C8</f>
        <v>Wolters,T*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>
        <f t="shared" si="0"/>
        <v>0</v>
      </c>
      <c r="S8" s="2">
        <f t="shared" si="1"/>
        <v>0</v>
      </c>
      <c r="T8" s="8" t="e">
        <f t="shared" si="2"/>
        <v>#DIV/0!</v>
      </c>
      <c r="U8" s="8" t="e">
        <f t="shared" si="3"/>
        <v>#DIV/0!</v>
      </c>
      <c r="V8" s="8" t="e">
        <f t="shared" si="4"/>
        <v>#DIV/0!</v>
      </c>
    </row>
    <row r="9" spans="1:22" x14ac:dyDescent="0.2">
      <c r="A9" s="3"/>
      <c r="B9" s="4" t="str">
        <f>+'YTD Stats'!C9</f>
        <v>Baez,J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>
        <f t="shared" si="0"/>
        <v>0</v>
      </c>
      <c r="S9" s="2">
        <f t="shared" si="1"/>
        <v>0</v>
      </c>
      <c r="T9" s="8" t="e">
        <f t="shared" si="2"/>
        <v>#DIV/0!</v>
      </c>
      <c r="U9" s="8" t="e">
        <f t="shared" si="3"/>
        <v>#DIV/0!</v>
      </c>
      <c r="V9" s="8" t="e">
        <f t="shared" si="4"/>
        <v>#DIV/0!</v>
      </c>
    </row>
    <row r="10" spans="1:22" ht="13.5" customHeight="1" x14ac:dyDescent="0.2">
      <c r="A10" s="3"/>
      <c r="B10" s="4" t="str">
        <f>+'YTD Stats'!C10</f>
        <v>Ahmed,N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>
        <f t="shared" si="0"/>
        <v>0</v>
      </c>
      <c r="S10" s="2">
        <f t="shared" si="1"/>
        <v>0</v>
      </c>
      <c r="T10" s="8" t="e">
        <f t="shared" si="2"/>
        <v>#DIV/0!</v>
      </c>
      <c r="U10" s="8" t="e">
        <f t="shared" si="3"/>
        <v>#DIV/0!</v>
      </c>
      <c r="V10" s="8" t="e">
        <f t="shared" si="4"/>
        <v>#DIV/0!</v>
      </c>
    </row>
    <row r="11" spans="1:22" x14ac:dyDescent="0.2">
      <c r="A11" s="3"/>
      <c r="B11" s="4" t="str">
        <f>+'YTD Stats'!C11</f>
        <v>Rosario,Ahm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>
        <f t="shared" si="0"/>
        <v>0</v>
      </c>
      <c r="S11" s="2">
        <f t="shared" si="1"/>
        <v>0</v>
      </c>
      <c r="T11" s="8" t="e">
        <f t="shared" si="2"/>
        <v>#DIV/0!</v>
      </c>
      <c r="U11" s="8" t="e">
        <f t="shared" si="3"/>
        <v>#DIV/0!</v>
      </c>
      <c r="V11" s="8" t="e">
        <f t="shared" si="4"/>
        <v>#DIV/0!</v>
      </c>
    </row>
    <row r="12" spans="1:22" x14ac:dyDescent="0.2">
      <c r="A12" s="3"/>
      <c r="B12" s="4" t="str">
        <f>+'YTD Stats'!C12</f>
        <v>Goodrum,N+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>
        <f t="shared" si="0"/>
        <v>0</v>
      </c>
      <c r="S12" s="2">
        <f t="shared" si="1"/>
        <v>0</v>
      </c>
      <c r="T12" s="8" t="e">
        <f t="shared" si="2"/>
        <v>#DIV/0!</v>
      </c>
      <c r="U12" s="8" t="e">
        <f t="shared" si="3"/>
        <v>#DIV/0!</v>
      </c>
      <c r="V12" s="8" t="e">
        <f t="shared" si="4"/>
        <v>#DIV/0!</v>
      </c>
    </row>
    <row r="13" spans="1:22" x14ac:dyDescent="0.2">
      <c r="A13" s="3"/>
      <c r="B13" s="4" t="str">
        <f>+'YTD Stats'!C13</f>
        <v>Freeman,F*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>
        <f t="shared" si="0"/>
        <v>0</v>
      </c>
      <c r="S13" s="2">
        <f t="shared" si="1"/>
        <v>0</v>
      </c>
      <c r="T13" s="8" t="e">
        <f t="shared" si="2"/>
        <v>#DIV/0!</v>
      </c>
      <c r="U13" s="8" t="e">
        <f t="shared" si="3"/>
        <v>#DIV/0!</v>
      </c>
      <c r="V13" s="8" t="e">
        <f t="shared" si="4"/>
        <v>#DIV/0!</v>
      </c>
    </row>
    <row r="14" spans="1:22" x14ac:dyDescent="0.2">
      <c r="A14" s="3"/>
      <c r="B14" s="4" t="str">
        <f>+'YTD Stats'!C14</f>
        <v>Gardner,B*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>
        <f t="shared" si="0"/>
        <v>0</v>
      </c>
      <c r="S14" s="2">
        <f t="shared" si="1"/>
        <v>0</v>
      </c>
      <c r="T14" s="8" t="e">
        <f t="shared" si="2"/>
        <v>#DIV/0!</v>
      </c>
      <c r="U14" s="8" t="e">
        <f t="shared" si="3"/>
        <v>#DIV/0!</v>
      </c>
      <c r="V14" s="8" t="e">
        <f t="shared" si="4"/>
        <v>#DIV/0!</v>
      </c>
    </row>
    <row r="15" spans="1:22" x14ac:dyDescent="0.2">
      <c r="A15" s="3"/>
      <c r="B15" s="4" t="str">
        <f>+'YTD Stats'!C15</f>
        <v>Rendon,A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>
        <f t="shared" si="0"/>
        <v>0</v>
      </c>
      <c r="S15" s="2">
        <f t="shared" si="1"/>
        <v>0</v>
      </c>
      <c r="T15" s="8" t="e">
        <f t="shared" si="2"/>
        <v>#DIV/0!</v>
      </c>
      <c r="U15" s="8" t="e">
        <f t="shared" si="3"/>
        <v>#DIV/0!</v>
      </c>
      <c r="V15" s="8" t="e">
        <f t="shared" si="4"/>
        <v>#DIV/0!</v>
      </c>
    </row>
    <row r="16" spans="1:22" ht="13.5" customHeight="1" x14ac:dyDescent="0.2">
      <c r="A16" s="3"/>
      <c r="B16" s="4" t="str">
        <f>+'YTD Stats'!C16</f>
        <v>Sogard,E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>
        <f t="shared" si="0"/>
        <v>0</v>
      </c>
      <c r="S16" s="2">
        <f t="shared" si="1"/>
        <v>0</v>
      </c>
      <c r="T16" s="8" t="e">
        <f t="shared" si="2"/>
        <v>#DIV/0!</v>
      </c>
      <c r="U16" s="8" t="e">
        <f t="shared" si="3"/>
        <v>#DIV/0!</v>
      </c>
      <c r="V16" s="8" t="e">
        <f t="shared" si="4"/>
        <v>#DIV/0!</v>
      </c>
    </row>
    <row r="17" spans="1:22" x14ac:dyDescent="0.2">
      <c r="A17" s="3"/>
      <c r="B17" s="4" t="str">
        <f>+'YTD Stats'!C17</f>
        <v>Cespedes,Y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>
        <f t="shared" si="0"/>
        <v>0</v>
      </c>
      <c r="S17" s="2">
        <f t="shared" si="1"/>
        <v>0</v>
      </c>
      <c r="T17" s="8" t="e">
        <f t="shared" si="2"/>
        <v>#DIV/0!</v>
      </c>
      <c r="U17" s="8" t="e">
        <f t="shared" si="3"/>
        <v>#DIV/0!</v>
      </c>
      <c r="V17" s="8" t="e">
        <f t="shared" si="4"/>
        <v>#DIV/0!</v>
      </c>
    </row>
    <row r="18" spans="1:22" x14ac:dyDescent="0.2">
      <c r="A18" s="3"/>
      <c r="B18" s="4" t="str">
        <f>+'YTD Stats'!C18</f>
        <v>Anderson,T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>
        <f t="shared" si="0"/>
        <v>0</v>
      </c>
      <c r="S18" s="2">
        <f t="shared" si="1"/>
        <v>0</v>
      </c>
      <c r="T18" s="8" t="e">
        <f t="shared" si="2"/>
        <v>#DIV/0!</v>
      </c>
      <c r="U18" s="8" t="e">
        <f t="shared" si="3"/>
        <v>#DIV/0!</v>
      </c>
      <c r="V18" s="8" t="e">
        <f t="shared" si="4"/>
        <v>#DIV/0!</v>
      </c>
    </row>
    <row r="19" spans="1:22" x14ac:dyDescent="0.2">
      <c r="A19" s="3"/>
      <c r="B19" s="4" t="str">
        <f>+'YTD Stats'!C19</f>
        <v>Meadows,A*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>
        <f t="shared" si="0"/>
        <v>0</v>
      </c>
      <c r="S19" s="2">
        <f t="shared" si="1"/>
        <v>0</v>
      </c>
      <c r="T19" s="8" t="e">
        <f t="shared" si="2"/>
        <v>#DIV/0!</v>
      </c>
      <c r="U19" s="8" t="e">
        <f t="shared" si="3"/>
        <v>#DIV/0!</v>
      </c>
      <c r="V19" s="8" t="e">
        <f t="shared" si="4"/>
        <v>#DIV/0!</v>
      </c>
    </row>
    <row r="20" spans="1:22" x14ac:dyDescent="0.2">
      <c r="A20" s="3"/>
      <c r="B20" s="4" t="str">
        <f>+'YTD Stats'!C20</f>
        <v>Inciarte E.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>
        <f t="shared" si="0"/>
        <v>0</v>
      </c>
      <c r="S20" s="2">
        <f t="shared" si="1"/>
        <v>0</v>
      </c>
      <c r="T20" s="8" t="e">
        <f t="shared" si="2"/>
        <v>#DIV/0!</v>
      </c>
      <c r="U20" s="8" t="e">
        <f t="shared" si="3"/>
        <v>#DIV/0!</v>
      </c>
      <c r="V20" s="8" t="e">
        <f t="shared" si="4"/>
        <v>#DIV/0!</v>
      </c>
    </row>
    <row r="21" spans="1:22" x14ac:dyDescent="0.2">
      <c r="A21" s="3"/>
      <c r="B21" s="4" t="str">
        <f>+'YTD Stats'!C21</f>
        <v>Heyward,J*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>
        <f t="shared" si="0"/>
        <v>0</v>
      </c>
      <c r="S21" s="2">
        <f t="shared" si="1"/>
        <v>0</v>
      </c>
      <c r="T21" s="8" t="e">
        <f t="shared" si="2"/>
        <v>#DIV/0!</v>
      </c>
      <c r="U21" s="8" t="e">
        <f t="shared" si="3"/>
        <v>#DIV/0!</v>
      </c>
      <c r="V21" s="8" t="e">
        <f t="shared" si="4"/>
        <v>#DIV/0!</v>
      </c>
    </row>
    <row r="22" spans="1:22" x14ac:dyDescent="0.2">
      <c r="A22" s="3"/>
      <c r="B22" s="4" t="str">
        <f>+'YTD Stats'!C22</f>
        <v>Duvall,A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>
        <f t="shared" si="0"/>
        <v>0</v>
      </c>
      <c r="S22" s="2">
        <f t="shared" si="1"/>
        <v>0</v>
      </c>
      <c r="T22" s="8" t="e">
        <f t="shared" si="2"/>
        <v>#DIV/0!</v>
      </c>
      <c r="U22" s="8" t="e">
        <f t="shared" si="3"/>
        <v>#DIV/0!</v>
      </c>
      <c r="V22" s="8" t="e">
        <f t="shared" si="4"/>
        <v>#DIV/0!</v>
      </c>
    </row>
    <row r="23" spans="1:22" x14ac:dyDescent="0.2">
      <c r="A23" s="3"/>
      <c r="B23" s="4">
        <f>+'YTD Stats'!C23</f>
        <v>0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>
        <f t="shared" si="0"/>
        <v>0</v>
      </c>
      <c r="S23" s="2">
        <f t="shared" si="1"/>
        <v>0</v>
      </c>
      <c r="T23" s="8" t="e">
        <f t="shared" si="2"/>
        <v>#DIV/0!</v>
      </c>
      <c r="U23" s="8" t="e">
        <f t="shared" si="3"/>
        <v>#DIV/0!</v>
      </c>
      <c r="V23" s="8" t="e">
        <f t="shared" si="4"/>
        <v>#DIV/0!</v>
      </c>
    </row>
    <row r="24" spans="1:22" x14ac:dyDescent="0.2">
      <c r="A24" s="3"/>
      <c r="B24" s="4">
        <f>+'YTD Stats'!C24</f>
        <v>0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>
        <f t="shared" si="0"/>
        <v>0</v>
      </c>
      <c r="S24" s="2">
        <f t="shared" si="1"/>
        <v>0</v>
      </c>
      <c r="T24" s="8" t="e">
        <f t="shared" si="2"/>
        <v>#DIV/0!</v>
      </c>
      <c r="U24" s="8" t="e">
        <f t="shared" si="3"/>
        <v>#DIV/0!</v>
      </c>
      <c r="V24" s="8" t="e">
        <f t="shared" si="4"/>
        <v>#DIV/0!</v>
      </c>
    </row>
    <row r="25" spans="1:22" x14ac:dyDescent="0.2">
      <c r="A25" s="3"/>
      <c r="B25" s="4">
        <f>+'YTD Stats'!C25</f>
        <v>0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>
        <f t="shared" si="0"/>
        <v>0</v>
      </c>
      <c r="S25" s="2">
        <f t="shared" si="1"/>
        <v>0</v>
      </c>
      <c r="T25" s="8" t="e">
        <f t="shared" si="2"/>
        <v>#DIV/0!</v>
      </c>
      <c r="U25" s="8" t="e">
        <f t="shared" si="3"/>
        <v>#DIV/0!</v>
      </c>
      <c r="V25" s="8" t="e">
        <f t="shared" si="4"/>
        <v>#DIV/0!</v>
      </c>
    </row>
    <row r="26" spans="1:22" x14ac:dyDescent="0.2">
      <c r="A26" s="3"/>
      <c r="B26" s="4" t="str">
        <f>+'YTD Stats'!C26</f>
        <v>Taylor,M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>
        <f t="shared" si="0"/>
        <v>0</v>
      </c>
      <c r="S26" s="2">
        <f t="shared" si="1"/>
        <v>0</v>
      </c>
      <c r="T26" s="8" t="e">
        <f t="shared" si="2"/>
        <v>#DIV/0!</v>
      </c>
      <c r="U26" s="8" t="e">
        <f t="shared" si="3"/>
        <v>#DIV/0!</v>
      </c>
      <c r="V26" s="8" t="e">
        <f t="shared" si="4"/>
        <v>#DIV/0!</v>
      </c>
    </row>
    <row r="27" spans="1:22" x14ac:dyDescent="0.2">
      <c r="A27" s="3"/>
      <c r="B27" s="4" t="str">
        <f>+'YTD Stats'!C27</f>
        <v>Bird,G*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>
        <f t="shared" si="0"/>
        <v>0</v>
      </c>
      <c r="S27" s="2">
        <f t="shared" si="1"/>
        <v>0</v>
      </c>
      <c r="T27" s="8" t="e">
        <f t="shared" si="2"/>
        <v>#DIV/0!</v>
      </c>
      <c r="U27" s="8" t="e">
        <f t="shared" si="3"/>
        <v>#DIV/0!</v>
      </c>
      <c r="V27" s="8" t="e">
        <f t="shared" si="4"/>
        <v>#DIV/0!</v>
      </c>
    </row>
    <row r="28" spans="1:22" x14ac:dyDescent="0.2">
      <c r="A28" s="3"/>
      <c r="B28" s="4" t="str">
        <f>+'YTD Stats'!C28</f>
        <v>Swihart B.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>
        <f t="shared" si="0"/>
        <v>0</v>
      </c>
      <c r="S28" s="2">
        <f t="shared" si="1"/>
        <v>0</v>
      </c>
      <c r="T28" s="8" t="e">
        <f t="shared" si="2"/>
        <v>#DIV/0!</v>
      </c>
      <c r="U28" s="8" t="e">
        <f t="shared" si="3"/>
        <v>#DIV/0!</v>
      </c>
      <c r="V28" s="8" t="e">
        <f t="shared" si="4"/>
        <v>#DIV/0!</v>
      </c>
    </row>
    <row r="29" spans="1:22" x14ac:dyDescent="0.2">
      <c r="A29" s="3"/>
      <c r="B29" s="4" t="str">
        <f>+'YTD Stats'!C29</f>
        <v>Urena,R+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>
        <f t="shared" si="0"/>
        <v>0</v>
      </c>
      <c r="S29" s="2">
        <f t="shared" si="1"/>
        <v>0</v>
      </c>
      <c r="T29" s="8" t="e">
        <f t="shared" si="2"/>
        <v>#DIV/0!</v>
      </c>
      <c r="U29" s="8" t="e">
        <f t="shared" si="3"/>
        <v>#DIV/0!</v>
      </c>
      <c r="V29" s="8" t="e">
        <f t="shared" si="4"/>
        <v>#DIV/0!</v>
      </c>
    </row>
    <row r="30" spans="1:22" x14ac:dyDescent="0.2">
      <c r="A30" s="3"/>
      <c r="B30" s="4" t="str">
        <f>+'YTD Stats'!C30</f>
        <v>McKinney,B*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>
        <f t="shared" si="0"/>
        <v>0</v>
      </c>
      <c r="S30" s="2">
        <f t="shared" si="1"/>
        <v>0</v>
      </c>
      <c r="T30" s="8" t="e">
        <f t="shared" si="2"/>
        <v>#DIV/0!</v>
      </c>
      <c r="U30" s="8" t="e">
        <f t="shared" si="3"/>
        <v>#DIV/0!</v>
      </c>
      <c r="V30" s="8" t="e">
        <f t="shared" si="4"/>
        <v>#DIV/0!</v>
      </c>
    </row>
    <row r="31" spans="1:22" x14ac:dyDescent="0.2">
      <c r="A31" s="3"/>
      <c r="B31" s="4">
        <f>+'YTD Stats'!C31</f>
        <v>0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>
        <f t="shared" si="0"/>
        <v>0</v>
      </c>
      <c r="S31" s="2">
        <f t="shared" si="1"/>
        <v>0</v>
      </c>
      <c r="T31" s="8" t="e">
        <f t="shared" si="2"/>
        <v>#DIV/0!</v>
      </c>
      <c r="U31" s="8" t="e">
        <f t="shared" si="3"/>
        <v>#DIV/0!</v>
      </c>
      <c r="V31" s="8" t="e">
        <f t="shared" si="4"/>
        <v>#DIV/0!</v>
      </c>
    </row>
    <row r="32" spans="1:22" x14ac:dyDescent="0.2">
      <c r="A32" s="3"/>
      <c r="B32" s="4">
        <f>+'YTD Stats'!C32</f>
        <v>0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>
        <f t="shared" si="0"/>
        <v>0</v>
      </c>
      <c r="S32" s="2">
        <f t="shared" si="1"/>
        <v>0</v>
      </c>
      <c r="T32" s="8" t="e">
        <f t="shared" si="2"/>
        <v>#DIV/0!</v>
      </c>
      <c r="U32" s="8" t="e">
        <f t="shared" si="3"/>
        <v>#DIV/0!</v>
      </c>
      <c r="V32" s="8" t="e">
        <f t="shared" si="4"/>
        <v>#DIV/0!</v>
      </c>
    </row>
    <row r="33" spans="1:22" x14ac:dyDescent="0.2">
      <c r="A33" s="3"/>
      <c r="B33" s="4">
        <f>+'YTD Stats'!C33</f>
        <v>0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>
        <f t="shared" si="0"/>
        <v>0</v>
      </c>
      <c r="S33" s="2">
        <f t="shared" si="1"/>
        <v>0</v>
      </c>
      <c r="T33" s="8" t="e">
        <f t="shared" si="2"/>
        <v>#DIV/0!</v>
      </c>
      <c r="U33" s="8" t="e">
        <f t="shared" si="3"/>
        <v>#DIV/0!</v>
      </c>
      <c r="V33" s="8" t="e">
        <f t="shared" si="4"/>
        <v>#DIV/0!</v>
      </c>
    </row>
    <row r="34" spans="1:22" x14ac:dyDescent="0.2">
      <c r="A34" s="3"/>
      <c r="B34" s="4">
        <f>+'YTD Stats'!C34</f>
        <v>0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>
        <f t="shared" si="0"/>
        <v>0</v>
      </c>
      <c r="S34" s="2">
        <f t="shared" si="1"/>
        <v>0</v>
      </c>
      <c r="T34" s="8" t="e">
        <f t="shared" si="2"/>
        <v>#DIV/0!</v>
      </c>
      <c r="U34" s="8" t="e">
        <f t="shared" si="3"/>
        <v>#DIV/0!</v>
      </c>
      <c r="V34" s="8" t="e">
        <f t="shared" si="4"/>
        <v>#DIV/0!</v>
      </c>
    </row>
    <row r="35" spans="1:22" x14ac:dyDescent="0.2">
      <c r="A35" s="3"/>
      <c r="B35" s="4">
        <f>+'YTD Stats'!C35</f>
        <v>0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>
        <f t="shared" si="0"/>
        <v>0</v>
      </c>
      <c r="S35" s="2">
        <f t="shared" si="1"/>
        <v>0</v>
      </c>
      <c r="T35" s="8" t="e">
        <f t="shared" si="2"/>
        <v>#DIV/0!</v>
      </c>
      <c r="U35" s="8" t="e">
        <f t="shared" si="3"/>
        <v>#DIV/0!</v>
      </c>
      <c r="V35" s="8" t="e">
        <f t="shared" si="4"/>
        <v>#DIV/0!</v>
      </c>
    </row>
    <row r="36" spans="1:22" x14ac:dyDescent="0.2">
      <c r="A36" s="3"/>
      <c r="B36" s="4">
        <f>+'YTD Stats'!C36</f>
        <v>0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>
        <f t="shared" si="0"/>
        <v>0</v>
      </c>
      <c r="S36" s="2">
        <f t="shared" si="1"/>
        <v>0</v>
      </c>
      <c r="T36" s="8" t="e">
        <f t="shared" si="2"/>
        <v>#DIV/0!</v>
      </c>
      <c r="U36" s="8" t="e">
        <f t="shared" si="3"/>
        <v>#DIV/0!</v>
      </c>
      <c r="V36" s="8" t="e">
        <f t="shared" si="4"/>
        <v>#DIV/0!</v>
      </c>
    </row>
    <row r="37" spans="1:22" ht="13.5" thickBot="1" x14ac:dyDescent="0.25">
      <c r="A37" s="3"/>
      <c r="B37" s="4" t="s">
        <v>24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>
        <f t="shared" si="0"/>
        <v>0</v>
      </c>
      <c r="S37" s="2">
        <f t="shared" si="1"/>
        <v>0</v>
      </c>
      <c r="T37" s="8" t="e">
        <f t="shared" si="2"/>
        <v>#DIV/0!</v>
      </c>
      <c r="U37" s="8" t="e">
        <f t="shared" si="3"/>
        <v>#DIV/0!</v>
      </c>
      <c r="V37" s="8" t="e">
        <f t="shared" si="4"/>
        <v>#DIV/0!</v>
      </c>
    </row>
    <row r="38" spans="1:22" ht="13.5" thickBot="1" x14ac:dyDescent="0.25">
      <c r="A38" s="5"/>
      <c r="B38" s="6" t="s">
        <v>25</v>
      </c>
      <c r="C38" s="7">
        <f t="shared" ref="C38:Q38" si="5">SUM(C6:C37)</f>
        <v>0</v>
      </c>
      <c r="D38" s="7">
        <f t="shared" si="5"/>
        <v>0</v>
      </c>
      <c r="E38" s="7">
        <f t="shared" si="5"/>
        <v>0</v>
      </c>
      <c r="F38" s="7">
        <f t="shared" si="5"/>
        <v>0</v>
      </c>
      <c r="G38" s="7">
        <f t="shared" si="5"/>
        <v>0</v>
      </c>
      <c r="H38" s="7">
        <f t="shared" si="5"/>
        <v>0</v>
      </c>
      <c r="I38" s="7">
        <f t="shared" si="5"/>
        <v>0</v>
      </c>
      <c r="J38" s="7">
        <f t="shared" si="5"/>
        <v>0</v>
      </c>
      <c r="K38" s="7">
        <f t="shared" si="5"/>
        <v>0</v>
      </c>
      <c r="L38" s="7">
        <f t="shared" si="5"/>
        <v>0</v>
      </c>
      <c r="M38" s="7">
        <f t="shared" si="5"/>
        <v>0</v>
      </c>
      <c r="N38" s="7">
        <f t="shared" si="5"/>
        <v>0</v>
      </c>
      <c r="O38" s="7">
        <f t="shared" si="5"/>
        <v>0</v>
      </c>
      <c r="P38" s="7">
        <f t="shared" si="5"/>
        <v>0</v>
      </c>
      <c r="Q38" s="7">
        <f t="shared" si="5"/>
        <v>0</v>
      </c>
      <c r="R38" s="7">
        <f t="shared" si="0"/>
        <v>0</v>
      </c>
      <c r="S38" s="7">
        <f t="shared" si="1"/>
        <v>0</v>
      </c>
      <c r="T38" s="9" t="e">
        <f t="shared" si="2"/>
        <v>#DIV/0!</v>
      </c>
      <c r="U38" s="9" t="e">
        <f t="shared" si="3"/>
        <v>#DIV/0!</v>
      </c>
      <c r="V38" s="10" t="e">
        <f t="shared" si="4"/>
        <v>#DIV/0!</v>
      </c>
    </row>
    <row r="39" spans="1:22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</row>
    <row r="40" spans="1:22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</row>
    <row r="41" spans="1:22" ht="12" customHeight="1" x14ac:dyDescent="0.2">
      <c r="A41" s="2" t="s">
        <v>2</v>
      </c>
      <c r="B41" s="2" t="s">
        <v>26</v>
      </c>
      <c r="C41" s="2" t="s">
        <v>27</v>
      </c>
      <c r="D41" s="2" t="s">
        <v>7</v>
      </c>
      <c r="E41" s="2" t="s">
        <v>6</v>
      </c>
      <c r="F41" s="2" t="s">
        <v>28</v>
      </c>
      <c r="G41" s="2" t="s">
        <v>15</v>
      </c>
      <c r="H41" s="2" t="s">
        <v>14</v>
      </c>
      <c r="I41" s="2" t="s">
        <v>29</v>
      </c>
      <c r="J41" s="2" t="s">
        <v>30</v>
      </c>
      <c r="K41" s="2" t="s">
        <v>31</v>
      </c>
      <c r="L41" s="2" t="s">
        <v>32</v>
      </c>
      <c r="M41" s="2" t="s">
        <v>33</v>
      </c>
      <c r="N41" s="2" t="s">
        <v>34</v>
      </c>
      <c r="O41" s="2" t="s">
        <v>35</v>
      </c>
      <c r="P41" s="2" t="s">
        <v>11</v>
      </c>
      <c r="Q41" s="2" t="s">
        <v>36</v>
      </c>
      <c r="R41" s="2" t="s">
        <v>37</v>
      </c>
      <c r="S41" s="2" t="s">
        <v>38</v>
      </c>
      <c r="T41" s="2" t="s">
        <v>39</v>
      </c>
      <c r="U41" s="4" t="s">
        <v>40</v>
      </c>
      <c r="V41" s="4" t="s">
        <v>41</v>
      </c>
    </row>
    <row r="42" spans="1:22" x14ac:dyDescent="0.2">
      <c r="A42" s="3"/>
      <c r="B42" s="4" t="str">
        <f>+'YTD Stats'!C42</f>
        <v>Bauer,T</v>
      </c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 t="s">
        <v>47</v>
      </c>
      <c r="R42" s="12" t="e">
        <f t="shared" ref="R42:R65" si="6">M42/(M42+N42)</f>
        <v>#DIV/0!</v>
      </c>
      <c r="S42" s="12" t="e">
        <f t="shared" ref="S42:S65" si="7">F42/C42*9</f>
        <v>#DIV/0!</v>
      </c>
      <c r="T42" s="12" t="e">
        <f t="shared" ref="T42:T65" si="8">(H42+D42)/C42</f>
        <v>#DIV/0!</v>
      </c>
      <c r="U42" s="14" t="e">
        <f t="shared" ref="U42:U65" si="9">D42/(C42*3+D42)</f>
        <v>#DIV/0!</v>
      </c>
      <c r="V42" s="14" t="e">
        <f t="shared" ref="V42:V65" si="10">(D42+H42)/(C42*3+D42+H42)</f>
        <v>#DIV/0!</v>
      </c>
    </row>
    <row r="43" spans="1:22" x14ac:dyDescent="0.2">
      <c r="A43" s="3"/>
      <c r="B43" s="4" t="str">
        <f>+'YTD Stats'!C43</f>
        <v>Darvish,Y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 t="s">
        <v>47</v>
      </c>
      <c r="R43" s="12" t="e">
        <f t="shared" si="6"/>
        <v>#DIV/0!</v>
      </c>
      <c r="S43" s="12" t="e">
        <f t="shared" si="7"/>
        <v>#DIV/0!</v>
      </c>
      <c r="T43" s="12" t="e">
        <f t="shared" si="8"/>
        <v>#DIV/0!</v>
      </c>
      <c r="U43" s="14" t="e">
        <f t="shared" si="9"/>
        <v>#DIV/0!</v>
      </c>
      <c r="V43" s="14" t="e">
        <f t="shared" si="10"/>
        <v>#DIV/0!</v>
      </c>
    </row>
    <row r="44" spans="1:22" x14ac:dyDescent="0.2">
      <c r="A44" s="3"/>
      <c r="B44" s="4" t="str">
        <f>+'YTD Stats'!C44</f>
        <v>Paxton, J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 t="s">
        <v>47</v>
      </c>
      <c r="R44" s="12" t="e">
        <f t="shared" si="6"/>
        <v>#DIV/0!</v>
      </c>
      <c r="S44" s="12" t="e">
        <f t="shared" si="7"/>
        <v>#DIV/0!</v>
      </c>
      <c r="T44" s="12" t="e">
        <f t="shared" si="8"/>
        <v>#DIV/0!</v>
      </c>
      <c r="U44" s="14" t="e">
        <f t="shared" si="9"/>
        <v>#DIV/0!</v>
      </c>
      <c r="V44" s="14" t="e">
        <f t="shared" si="10"/>
        <v>#DIV/0!</v>
      </c>
    </row>
    <row r="45" spans="1:22" x14ac:dyDescent="0.2">
      <c r="A45" s="3"/>
      <c r="B45" s="4" t="str">
        <f>+'YTD Stats'!C45</f>
        <v>Richards,G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 t="s">
        <v>47</v>
      </c>
      <c r="R45" s="12" t="e">
        <f t="shared" si="6"/>
        <v>#DIV/0!</v>
      </c>
      <c r="S45" s="12" t="e">
        <f t="shared" si="7"/>
        <v>#DIV/0!</v>
      </c>
      <c r="T45" s="12" t="e">
        <f t="shared" si="8"/>
        <v>#DIV/0!</v>
      </c>
      <c r="U45" s="14" t="e">
        <f t="shared" si="9"/>
        <v>#DIV/0!</v>
      </c>
      <c r="V45" s="14" t="e">
        <f t="shared" si="10"/>
        <v>#DIV/0!</v>
      </c>
    </row>
    <row r="46" spans="1:22" x14ac:dyDescent="0.2">
      <c r="A46" s="3"/>
      <c r="B46" s="4" t="str">
        <f>+'YTD Stats'!C46</f>
        <v>Foltynewicz,M</v>
      </c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 t="s">
        <v>47</v>
      </c>
      <c r="R46" s="12" t="e">
        <f t="shared" si="6"/>
        <v>#DIV/0!</v>
      </c>
      <c r="S46" s="12" t="e">
        <f t="shared" si="7"/>
        <v>#DIV/0!</v>
      </c>
      <c r="T46" s="12" t="e">
        <f t="shared" si="8"/>
        <v>#DIV/0!</v>
      </c>
      <c r="U46" s="14" t="e">
        <f t="shared" si="9"/>
        <v>#DIV/0!</v>
      </c>
      <c r="V46" s="14" t="e">
        <f t="shared" si="10"/>
        <v>#DIV/0!</v>
      </c>
    </row>
    <row r="47" spans="1:22" x14ac:dyDescent="0.2">
      <c r="A47" s="3"/>
      <c r="B47" s="4" t="str">
        <f>+'YTD Stats'!C47</f>
        <v>Gray,J</v>
      </c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 t="s">
        <v>47</v>
      </c>
      <c r="R47" s="12" t="e">
        <f t="shared" si="6"/>
        <v>#DIV/0!</v>
      </c>
      <c r="S47" s="12" t="e">
        <f t="shared" si="7"/>
        <v>#DIV/0!</v>
      </c>
      <c r="T47" s="12" t="e">
        <f t="shared" si="8"/>
        <v>#DIV/0!</v>
      </c>
      <c r="U47" s="14" t="e">
        <f t="shared" si="9"/>
        <v>#DIV/0!</v>
      </c>
      <c r="V47" s="14" t="e">
        <f t="shared" si="10"/>
        <v>#DIV/0!</v>
      </c>
    </row>
    <row r="48" spans="1:22" ht="13.5" customHeight="1" x14ac:dyDescent="0.2">
      <c r="A48" s="3"/>
      <c r="B48" s="4">
        <f>+'YTD Stats'!C48</f>
        <v>0</v>
      </c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 t="s">
        <v>47</v>
      </c>
      <c r="R48" s="12" t="e">
        <f t="shared" si="6"/>
        <v>#DIV/0!</v>
      </c>
      <c r="S48" s="12" t="e">
        <f t="shared" si="7"/>
        <v>#DIV/0!</v>
      </c>
      <c r="T48" s="12" t="e">
        <f t="shared" si="8"/>
        <v>#DIV/0!</v>
      </c>
      <c r="U48" s="14" t="e">
        <f t="shared" si="9"/>
        <v>#DIV/0!</v>
      </c>
      <c r="V48" s="14" t="e">
        <f t="shared" si="10"/>
        <v>#DIV/0!</v>
      </c>
    </row>
    <row r="49" spans="1:22" x14ac:dyDescent="0.2">
      <c r="A49" s="3"/>
      <c r="B49" s="4" t="str">
        <f>+'YTD Stats'!C49</f>
        <v>Castillo,D</v>
      </c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>
        <f>M49*2+O49*2-N49</f>
        <v>0</v>
      </c>
      <c r="R49" s="12" t="e">
        <f t="shared" si="6"/>
        <v>#DIV/0!</v>
      </c>
      <c r="S49" s="12" t="e">
        <f t="shared" si="7"/>
        <v>#DIV/0!</v>
      </c>
      <c r="T49" s="12" t="e">
        <f t="shared" si="8"/>
        <v>#DIV/0!</v>
      </c>
      <c r="U49" s="14" t="e">
        <f t="shared" si="9"/>
        <v>#DIV/0!</v>
      </c>
      <c r="V49" s="14" t="e">
        <f t="shared" si="10"/>
        <v>#DIV/0!</v>
      </c>
    </row>
    <row r="50" spans="1:22" x14ac:dyDescent="0.2">
      <c r="A50" s="3"/>
      <c r="B50" s="4" t="str">
        <f>+'YTD Stats'!C50</f>
        <v>Strahm,M*</v>
      </c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>
        <f t="shared" ref="Q50:Q62" si="11">M50*2+O50*2-N50</f>
        <v>0</v>
      </c>
      <c r="R50" s="12" t="e">
        <f t="shared" si="6"/>
        <v>#DIV/0!</v>
      </c>
      <c r="S50" s="12" t="e">
        <f t="shared" si="7"/>
        <v>#DIV/0!</v>
      </c>
      <c r="T50" s="12" t="e">
        <f t="shared" si="8"/>
        <v>#DIV/0!</v>
      </c>
      <c r="U50" s="14" t="e">
        <f t="shared" si="9"/>
        <v>#DIV/0!</v>
      </c>
      <c r="V50" s="14" t="e">
        <f t="shared" si="10"/>
        <v>#DIV/0!</v>
      </c>
    </row>
    <row r="51" spans="1:22" x14ac:dyDescent="0.2">
      <c r="A51" s="3"/>
      <c r="B51" s="4" t="str">
        <f>+'YTD Stats'!C51</f>
        <v>Watson,T*</v>
      </c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>
        <f t="shared" si="11"/>
        <v>0</v>
      </c>
      <c r="R51" s="12" t="e">
        <f t="shared" si="6"/>
        <v>#DIV/0!</v>
      </c>
      <c r="S51" s="12" t="e">
        <f t="shared" si="7"/>
        <v>#DIV/0!</v>
      </c>
      <c r="T51" s="12" t="e">
        <f t="shared" si="8"/>
        <v>#DIV/0!</v>
      </c>
      <c r="U51" s="14" t="e">
        <f t="shared" si="9"/>
        <v>#DIV/0!</v>
      </c>
      <c r="V51" s="14" t="e">
        <f t="shared" si="10"/>
        <v>#DIV/0!</v>
      </c>
    </row>
    <row r="52" spans="1:22" x14ac:dyDescent="0.2">
      <c r="A52" s="3"/>
      <c r="B52" s="4" t="str">
        <f>+'YTD Stats'!C52</f>
        <v>Green,C</v>
      </c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>
        <f t="shared" si="11"/>
        <v>0</v>
      </c>
      <c r="R52" s="12" t="e">
        <f t="shared" si="6"/>
        <v>#DIV/0!</v>
      </c>
      <c r="S52" s="12" t="e">
        <f t="shared" si="7"/>
        <v>#DIV/0!</v>
      </c>
      <c r="T52" s="12" t="e">
        <f t="shared" si="8"/>
        <v>#DIV/0!</v>
      </c>
      <c r="U52" s="14" t="e">
        <f t="shared" si="9"/>
        <v>#DIV/0!</v>
      </c>
      <c r="V52" s="14" t="e">
        <f t="shared" si="10"/>
        <v>#DIV/0!</v>
      </c>
    </row>
    <row r="53" spans="1:22" x14ac:dyDescent="0.2">
      <c r="A53" s="3"/>
      <c r="B53" s="4" t="str">
        <f>+'YTD Stats'!C53</f>
        <v>Bass,A</v>
      </c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>
        <f t="shared" si="11"/>
        <v>0</v>
      </c>
      <c r="R53" s="12" t="e">
        <f t="shared" si="6"/>
        <v>#DIV/0!</v>
      </c>
      <c r="S53" s="12" t="e">
        <f t="shared" si="7"/>
        <v>#DIV/0!</v>
      </c>
      <c r="T53" s="12" t="e">
        <f t="shared" si="8"/>
        <v>#DIV/0!</v>
      </c>
      <c r="U53" s="14" t="e">
        <f t="shared" si="9"/>
        <v>#DIV/0!</v>
      </c>
      <c r="V53" s="14" t="e">
        <f t="shared" si="10"/>
        <v>#DIV/0!</v>
      </c>
    </row>
    <row r="54" spans="1:22" x14ac:dyDescent="0.2">
      <c r="A54" s="3"/>
      <c r="B54" s="4" t="str">
        <f>+'YTD Stats'!C54</f>
        <v>Knebel,C</v>
      </c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>
        <f t="shared" si="11"/>
        <v>0</v>
      </c>
      <c r="R54" s="12" t="e">
        <f t="shared" si="6"/>
        <v>#DIV/0!</v>
      </c>
      <c r="S54" s="12" t="e">
        <f t="shared" si="7"/>
        <v>#DIV/0!</v>
      </c>
      <c r="T54" s="12" t="e">
        <f t="shared" si="8"/>
        <v>#DIV/0!</v>
      </c>
      <c r="U54" s="14" t="e">
        <f t="shared" si="9"/>
        <v>#DIV/0!</v>
      </c>
      <c r="V54" s="14" t="e">
        <f t="shared" si="10"/>
        <v>#DIV/0!</v>
      </c>
    </row>
    <row r="55" spans="1:22" ht="14.25" customHeight="1" x14ac:dyDescent="0.2">
      <c r="A55" s="3"/>
      <c r="B55" s="4" t="str">
        <f>+'YTD Stats'!C55</f>
        <v>Hernandez,D</v>
      </c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>
        <f t="shared" si="11"/>
        <v>0</v>
      </c>
      <c r="R55" s="12" t="e">
        <f t="shared" si="6"/>
        <v>#DIV/0!</v>
      </c>
      <c r="S55" s="12" t="e">
        <f t="shared" si="7"/>
        <v>#DIV/0!</v>
      </c>
      <c r="T55" s="12" t="e">
        <f t="shared" si="8"/>
        <v>#DIV/0!</v>
      </c>
      <c r="U55" s="14" t="e">
        <f t="shared" si="9"/>
        <v>#DIV/0!</v>
      </c>
      <c r="V55" s="14" t="e">
        <f t="shared" si="10"/>
        <v>#DIV/0!</v>
      </c>
    </row>
    <row r="56" spans="1:22" x14ac:dyDescent="0.2">
      <c r="A56" s="3"/>
      <c r="B56" s="4" t="str">
        <f>+'YTD Stats'!C56</f>
        <v>Santana,Edgar</v>
      </c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>
        <f t="shared" si="11"/>
        <v>0</v>
      </c>
      <c r="R56" s="12" t="e">
        <f t="shared" si="6"/>
        <v>#DIV/0!</v>
      </c>
      <c r="S56" s="12" t="e">
        <f t="shared" si="7"/>
        <v>#DIV/0!</v>
      </c>
      <c r="T56" s="12" t="e">
        <f t="shared" si="8"/>
        <v>#DIV/0!</v>
      </c>
      <c r="U56" s="14" t="e">
        <f t="shared" si="9"/>
        <v>#DIV/0!</v>
      </c>
      <c r="V56" s="14" t="e">
        <f t="shared" si="10"/>
        <v>#DIV/0!</v>
      </c>
    </row>
    <row r="57" spans="1:22" x14ac:dyDescent="0.2">
      <c r="A57" s="3"/>
      <c r="B57" s="4" t="str">
        <f>+'YTD Stats'!C57</f>
        <v>Urias,J*</v>
      </c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>
        <f t="shared" si="11"/>
        <v>0</v>
      </c>
      <c r="R57" s="12" t="e">
        <f t="shared" si="6"/>
        <v>#DIV/0!</v>
      </c>
      <c r="S57" s="12" t="e">
        <f t="shared" si="7"/>
        <v>#DIV/0!</v>
      </c>
      <c r="T57" s="12" t="e">
        <f t="shared" si="8"/>
        <v>#DIV/0!</v>
      </c>
      <c r="U57" s="14" t="e">
        <f t="shared" si="9"/>
        <v>#DIV/0!</v>
      </c>
      <c r="V57" s="14" t="e">
        <f t="shared" si="10"/>
        <v>#DIV/0!</v>
      </c>
    </row>
    <row r="58" spans="1:22" x14ac:dyDescent="0.2">
      <c r="A58" s="3"/>
      <c r="B58" s="4" t="str">
        <f>+'YTD Stats'!C58</f>
        <v>Walden,M</v>
      </c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>
        <f t="shared" si="11"/>
        <v>0</v>
      </c>
      <c r="R58" s="12" t="e">
        <f t="shared" si="6"/>
        <v>#DIV/0!</v>
      </c>
      <c r="S58" s="12" t="e">
        <f t="shared" si="7"/>
        <v>#DIV/0!</v>
      </c>
      <c r="T58" s="12" t="e">
        <f t="shared" si="8"/>
        <v>#DIV/0!</v>
      </c>
      <c r="U58" s="14" t="e">
        <f t="shared" si="9"/>
        <v>#DIV/0!</v>
      </c>
      <c r="V58" s="14" t="e">
        <f t="shared" si="10"/>
        <v>#DIV/0!</v>
      </c>
    </row>
    <row r="59" spans="1:22" x14ac:dyDescent="0.2">
      <c r="A59" s="3"/>
      <c r="B59" s="4" t="str">
        <f>+'YTD Stats'!C59</f>
        <v>Wingenter,T</v>
      </c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>
        <f t="shared" si="11"/>
        <v>0</v>
      </c>
      <c r="R59" s="12" t="e">
        <f t="shared" si="6"/>
        <v>#DIV/0!</v>
      </c>
      <c r="S59" s="12" t="e">
        <f t="shared" si="7"/>
        <v>#DIV/0!</v>
      </c>
      <c r="T59" s="12" t="e">
        <f t="shared" si="8"/>
        <v>#DIV/0!</v>
      </c>
      <c r="U59" s="14" t="e">
        <f t="shared" si="9"/>
        <v>#DIV/0!</v>
      </c>
      <c r="V59" s="14" t="e">
        <f t="shared" si="10"/>
        <v>#DIV/0!</v>
      </c>
    </row>
    <row r="60" spans="1:22" x14ac:dyDescent="0.2">
      <c r="A60" s="3"/>
      <c r="B60" s="4">
        <f>+'YTD Stats'!C60</f>
        <v>0</v>
      </c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>
        <f t="shared" si="11"/>
        <v>0</v>
      </c>
      <c r="R60" s="12" t="e">
        <f t="shared" si="6"/>
        <v>#DIV/0!</v>
      </c>
      <c r="S60" s="12" t="e">
        <f t="shared" si="7"/>
        <v>#DIV/0!</v>
      </c>
      <c r="T60" s="12" t="e">
        <f t="shared" si="8"/>
        <v>#DIV/0!</v>
      </c>
      <c r="U60" s="14" t="e">
        <f t="shared" si="9"/>
        <v>#DIV/0!</v>
      </c>
      <c r="V60" s="14" t="e">
        <f t="shared" si="10"/>
        <v>#DIV/0!</v>
      </c>
    </row>
    <row r="61" spans="1:22" x14ac:dyDescent="0.2">
      <c r="A61" s="3"/>
      <c r="B61" s="4">
        <f>+'YTD Stats'!C61</f>
        <v>0</v>
      </c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>
        <f t="shared" si="11"/>
        <v>0</v>
      </c>
      <c r="R61" s="12" t="e">
        <f t="shared" si="6"/>
        <v>#DIV/0!</v>
      </c>
      <c r="S61" s="12" t="e">
        <f t="shared" si="7"/>
        <v>#DIV/0!</v>
      </c>
      <c r="T61" s="12" t="e">
        <f t="shared" si="8"/>
        <v>#DIV/0!</v>
      </c>
      <c r="U61" s="14" t="e">
        <f t="shared" si="9"/>
        <v>#DIV/0!</v>
      </c>
      <c r="V61" s="14" t="e">
        <f t="shared" si="10"/>
        <v>#DIV/0!</v>
      </c>
    </row>
    <row r="62" spans="1:22" x14ac:dyDescent="0.2">
      <c r="A62" s="3"/>
      <c r="B62" s="4">
        <f>+'YTD Stats'!C62</f>
        <v>0</v>
      </c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>
        <f t="shared" si="11"/>
        <v>0</v>
      </c>
      <c r="R62" s="12" t="e">
        <f t="shared" si="6"/>
        <v>#DIV/0!</v>
      </c>
      <c r="S62" s="12" t="e">
        <f t="shared" si="7"/>
        <v>#DIV/0!</v>
      </c>
      <c r="T62" s="12" t="e">
        <f t="shared" si="8"/>
        <v>#DIV/0!</v>
      </c>
      <c r="U62" s="14" t="e">
        <f t="shared" si="9"/>
        <v>#DIV/0!</v>
      </c>
      <c r="V62" s="14" t="e">
        <f t="shared" si="10"/>
        <v>#DIV/0!</v>
      </c>
    </row>
    <row r="63" spans="1:22" x14ac:dyDescent="0.2">
      <c r="A63" s="3"/>
      <c r="B63" s="4" t="str">
        <f>+'YTD Stats'!C63</f>
        <v>Non pitcher</v>
      </c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>
        <f>M63*2+O63*2-N63</f>
        <v>0</v>
      </c>
      <c r="R63" s="12" t="e">
        <f t="shared" si="6"/>
        <v>#DIV/0!</v>
      </c>
      <c r="S63" s="12" t="e">
        <f t="shared" si="7"/>
        <v>#DIV/0!</v>
      </c>
      <c r="T63" s="12" t="e">
        <f t="shared" si="8"/>
        <v>#DIV/0!</v>
      </c>
      <c r="U63" s="14" t="e">
        <f t="shared" si="9"/>
        <v>#DIV/0!</v>
      </c>
      <c r="V63" s="14" t="e">
        <f t="shared" si="10"/>
        <v>#DIV/0!</v>
      </c>
    </row>
    <row r="64" spans="1:22" ht="13.5" thickBot="1" x14ac:dyDescent="0.25">
      <c r="A64" s="3"/>
      <c r="B64" s="4" t="s">
        <v>42</v>
      </c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 t="s">
        <v>47</v>
      </c>
      <c r="R64" s="12" t="e">
        <f t="shared" si="6"/>
        <v>#DIV/0!</v>
      </c>
      <c r="S64" s="12" t="e">
        <f t="shared" si="7"/>
        <v>#DIV/0!</v>
      </c>
      <c r="T64" s="12" t="e">
        <f t="shared" si="8"/>
        <v>#DIV/0!</v>
      </c>
      <c r="U64" s="14" t="e">
        <f t="shared" si="9"/>
        <v>#DIV/0!</v>
      </c>
      <c r="V64" s="14" t="e">
        <f t="shared" si="10"/>
        <v>#DIV/0!</v>
      </c>
    </row>
    <row r="65" spans="1:22" ht="13.5" thickBot="1" x14ac:dyDescent="0.25">
      <c r="A65" s="5"/>
      <c r="B65" s="6" t="s">
        <v>25</v>
      </c>
      <c r="C65" s="7">
        <f t="shared" ref="C65:Q65" si="12">SUM(C42:C64)</f>
        <v>0</v>
      </c>
      <c r="D65" s="7">
        <f t="shared" si="12"/>
        <v>0</v>
      </c>
      <c r="E65" s="7">
        <f t="shared" si="12"/>
        <v>0</v>
      </c>
      <c r="F65" s="7">
        <f t="shared" si="12"/>
        <v>0</v>
      </c>
      <c r="G65" s="7">
        <f t="shared" si="12"/>
        <v>0</v>
      </c>
      <c r="H65" s="7">
        <f t="shared" si="12"/>
        <v>0</v>
      </c>
      <c r="I65" s="7">
        <f t="shared" si="12"/>
        <v>0</v>
      </c>
      <c r="J65" s="7">
        <f t="shared" si="12"/>
        <v>0</v>
      </c>
      <c r="K65" s="7">
        <f t="shared" si="12"/>
        <v>0</v>
      </c>
      <c r="L65" s="7">
        <f t="shared" si="12"/>
        <v>0</v>
      </c>
      <c r="M65" s="7">
        <f t="shared" si="12"/>
        <v>0</v>
      </c>
      <c r="N65" s="7">
        <f t="shared" si="12"/>
        <v>0</v>
      </c>
      <c r="O65" s="7">
        <f t="shared" si="12"/>
        <v>0</v>
      </c>
      <c r="P65" s="7">
        <f t="shared" si="12"/>
        <v>0</v>
      </c>
      <c r="Q65" s="7">
        <f t="shared" si="12"/>
        <v>0</v>
      </c>
      <c r="R65" s="13" t="e">
        <f t="shared" si="6"/>
        <v>#DIV/0!</v>
      </c>
      <c r="S65" s="13" t="e">
        <f t="shared" si="7"/>
        <v>#DIV/0!</v>
      </c>
      <c r="T65" s="13" t="e">
        <f t="shared" si="8"/>
        <v>#DIV/0!</v>
      </c>
      <c r="U65" s="15" t="e">
        <f t="shared" si="9"/>
        <v>#DIV/0!</v>
      </c>
      <c r="V65" s="16" t="e">
        <f t="shared" si="10"/>
        <v>#DIV/0!</v>
      </c>
    </row>
  </sheetData>
  <phoneticPr fontId="3" type="noConversion"/>
  <pageMargins left="0.75" right="0.75" top="1" bottom="1" header="0.5" footer="0.5"/>
  <pageSetup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V65"/>
  <sheetViews>
    <sheetView workbookViewId="0">
      <selection activeCell="E42" sqref="E42"/>
    </sheetView>
  </sheetViews>
  <sheetFormatPr defaultRowHeight="12.75" x14ac:dyDescent="0.2"/>
  <cols>
    <col min="2" max="2" width="14.85546875" customWidth="1"/>
    <col min="3" max="3" width="4.7109375" customWidth="1"/>
    <col min="4" max="4" width="4.5703125" customWidth="1"/>
    <col min="5" max="5" width="5.5703125" customWidth="1"/>
    <col min="6" max="6" width="5.85546875" customWidth="1"/>
    <col min="7" max="7" width="6.140625" customWidth="1"/>
    <col min="8" max="8" width="6.28515625" customWidth="1"/>
    <col min="9" max="9" width="5.28515625" customWidth="1"/>
    <col min="10" max="10" width="6.140625" customWidth="1"/>
    <col min="11" max="11" width="5.7109375" customWidth="1"/>
    <col min="12" max="12" width="6.42578125" customWidth="1"/>
    <col min="13" max="13" width="6.140625" customWidth="1"/>
    <col min="14" max="14" width="6.28515625" customWidth="1"/>
    <col min="15" max="15" width="6.7109375" customWidth="1"/>
    <col min="16" max="16" width="5.7109375" customWidth="1"/>
    <col min="17" max="17" width="5" customWidth="1"/>
    <col min="18" max="18" width="6.5703125" customWidth="1"/>
    <col min="19" max="19" width="6" customWidth="1"/>
  </cols>
  <sheetData>
    <row r="5" spans="1:22" x14ac:dyDescent="0.2">
      <c r="A5" s="2" t="s">
        <v>2</v>
      </c>
      <c r="B5" s="2" t="s">
        <v>3</v>
      </c>
      <c r="C5" s="2" t="s">
        <v>4</v>
      </c>
      <c r="D5" s="2" t="s">
        <v>5</v>
      </c>
      <c r="E5" s="2" t="s">
        <v>6</v>
      </c>
      <c r="F5" s="2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2" t="s">
        <v>12</v>
      </c>
      <c r="L5" s="2" t="s">
        <v>13</v>
      </c>
      <c r="M5" s="2" t="s">
        <v>14</v>
      </c>
      <c r="N5" s="2" t="s">
        <v>15</v>
      </c>
      <c r="O5" s="2" t="s">
        <v>16</v>
      </c>
      <c r="P5" s="2" t="s">
        <v>17</v>
      </c>
      <c r="Q5" s="2" t="s">
        <v>18</v>
      </c>
      <c r="R5" s="2" t="s">
        <v>19</v>
      </c>
      <c r="S5" s="2" t="s">
        <v>20</v>
      </c>
      <c r="T5" s="2" t="s">
        <v>21</v>
      </c>
      <c r="U5" s="2" t="s">
        <v>22</v>
      </c>
      <c r="V5" s="2" t="s">
        <v>23</v>
      </c>
    </row>
    <row r="6" spans="1:22" x14ac:dyDescent="0.2">
      <c r="B6" s="4">
        <f>+'YTD Stats'!C6</f>
        <v>0</v>
      </c>
      <c r="R6" s="2">
        <f>D6+M6+O6+P6</f>
        <v>0</v>
      </c>
      <c r="S6" s="2">
        <f>F6+H6+(I6*2)+(J6*3)</f>
        <v>0</v>
      </c>
      <c r="T6" s="8" t="e">
        <f>F6/D6</f>
        <v>#DIV/0!</v>
      </c>
      <c r="U6" s="8" t="e">
        <f>(F6+M6)/(D6+M6+P6)</f>
        <v>#DIV/0!</v>
      </c>
      <c r="V6" s="8" t="e">
        <f>S6/D6</f>
        <v>#DIV/0!</v>
      </c>
    </row>
    <row r="7" spans="1:22" x14ac:dyDescent="0.2">
      <c r="B7" s="4" t="str">
        <f>+'YTD Stats'!C7</f>
        <v>Contreras,W</v>
      </c>
      <c r="R7" s="2">
        <f t="shared" ref="R7:R37" si="0">D7+M7+O7+P7</f>
        <v>0</v>
      </c>
      <c r="S7" s="2">
        <f>F7+H7+(I7*2)+(J7*3)</f>
        <v>0</v>
      </c>
      <c r="T7" s="8" t="e">
        <f t="shared" ref="T7:T37" si="1">F7/D7</f>
        <v>#DIV/0!</v>
      </c>
      <c r="U7" s="8" t="e">
        <f t="shared" ref="U7:U37" si="2">(F7+M7)/(D7+M7+P7)</f>
        <v>#DIV/0!</v>
      </c>
      <c r="V7" s="8" t="e">
        <f t="shared" ref="V7:V37" si="3">S7/D7</f>
        <v>#DIV/0!</v>
      </c>
    </row>
    <row r="8" spans="1:22" x14ac:dyDescent="0.2">
      <c r="B8" s="4" t="str">
        <f>+'YTD Stats'!C8</f>
        <v>Wolters,T*</v>
      </c>
      <c r="R8" s="2">
        <f t="shared" si="0"/>
        <v>0</v>
      </c>
      <c r="S8" s="2">
        <f t="shared" ref="S8:S37" si="4">F8+H8+(I8*2)+(J8*3)</f>
        <v>0</v>
      </c>
      <c r="T8" s="8" t="e">
        <f t="shared" si="1"/>
        <v>#DIV/0!</v>
      </c>
      <c r="U8" s="8" t="e">
        <f t="shared" si="2"/>
        <v>#DIV/0!</v>
      </c>
      <c r="V8" s="8" t="e">
        <f t="shared" si="3"/>
        <v>#DIV/0!</v>
      </c>
    </row>
    <row r="9" spans="1:22" x14ac:dyDescent="0.2">
      <c r="B9" s="4" t="str">
        <f>+'YTD Stats'!C9</f>
        <v>Baez,J</v>
      </c>
      <c r="R9" s="2">
        <f t="shared" si="0"/>
        <v>0</v>
      </c>
      <c r="S9" s="2">
        <f t="shared" si="4"/>
        <v>0</v>
      </c>
      <c r="T9" s="8" t="e">
        <f t="shared" si="1"/>
        <v>#DIV/0!</v>
      </c>
      <c r="U9" s="8" t="e">
        <f t="shared" si="2"/>
        <v>#DIV/0!</v>
      </c>
      <c r="V9" s="8" t="e">
        <f t="shared" si="3"/>
        <v>#DIV/0!</v>
      </c>
    </row>
    <row r="10" spans="1:22" ht="12" customHeight="1" x14ac:dyDescent="0.2">
      <c r="B10" s="4" t="str">
        <f>+'YTD Stats'!C10</f>
        <v>Ahmed,N</v>
      </c>
      <c r="R10" s="2">
        <f t="shared" si="0"/>
        <v>0</v>
      </c>
      <c r="S10" s="2">
        <f t="shared" si="4"/>
        <v>0</v>
      </c>
      <c r="T10" s="8" t="e">
        <f t="shared" si="1"/>
        <v>#DIV/0!</v>
      </c>
      <c r="U10" s="8" t="e">
        <f t="shared" si="2"/>
        <v>#DIV/0!</v>
      </c>
      <c r="V10" s="8" t="e">
        <f t="shared" si="3"/>
        <v>#DIV/0!</v>
      </c>
    </row>
    <row r="11" spans="1:22" x14ac:dyDescent="0.2">
      <c r="B11" s="4" t="str">
        <f>+'YTD Stats'!C11</f>
        <v>Rosario,Ahm</v>
      </c>
      <c r="R11" s="2">
        <f t="shared" si="0"/>
        <v>0</v>
      </c>
      <c r="S11" s="2">
        <f t="shared" si="4"/>
        <v>0</v>
      </c>
      <c r="T11" s="8" t="e">
        <f t="shared" si="1"/>
        <v>#DIV/0!</v>
      </c>
      <c r="U11" s="8" t="e">
        <f t="shared" si="2"/>
        <v>#DIV/0!</v>
      </c>
      <c r="V11" s="8" t="e">
        <f t="shared" si="3"/>
        <v>#DIV/0!</v>
      </c>
    </row>
    <row r="12" spans="1:22" x14ac:dyDescent="0.2">
      <c r="B12" s="4" t="str">
        <f>+'YTD Stats'!C12</f>
        <v>Goodrum,N+</v>
      </c>
      <c r="R12" s="2">
        <f t="shared" si="0"/>
        <v>0</v>
      </c>
      <c r="S12" s="2">
        <f t="shared" si="4"/>
        <v>0</v>
      </c>
      <c r="T12" s="8" t="e">
        <f t="shared" si="1"/>
        <v>#DIV/0!</v>
      </c>
      <c r="U12" s="8" t="e">
        <f t="shared" si="2"/>
        <v>#DIV/0!</v>
      </c>
      <c r="V12" s="8" t="e">
        <f t="shared" si="3"/>
        <v>#DIV/0!</v>
      </c>
    </row>
    <row r="13" spans="1:22" ht="13.5" customHeight="1" x14ac:dyDescent="0.2">
      <c r="B13" s="4" t="str">
        <f>+'YTD Stats'!C13</f>
        <v>Freeman,F*</v>
      </c>
      <c r="R13" s="2">
        <f t="shared" si="0"/>
        <v>0</v>
      </c>
      <c r="S13" s="2">
        <f t="shared" si="4"/>
        <v>0</v>
      </c>
      <c r="T13" s="8" t="e">
        <f t="shared" si="1"/>
        <v>#DIV/0!</v>
      </c>
      <c r="U13" s="8" t="e">
        <f t="shared" si="2"/>
        <v>#DIV/0!</v>
      </c>
      <c r="V13" s="8" t="e">
        <f t="shared" si="3"/>
        <v>#DIV/0!</v>
      </c>
    </row>
    <row r="14" spans="1:22" ht="13.5" customHeight="1" x14ac:dyDescent="0.2">
      <c r="B14" s="4" t="str">
        <f>+'YTD Stats'!C14</f>
        <v>Gardner,B*</v>
      </c>
      <c r="R14" s="2">
        <f t="shared" si="0"/>
        <v>0</v>
      </c>
      <c r="S14" s="2">
        <f t="shared" si="4"/>
        <v>0</v>
      </c>
      <c r="T14" s="8" t="e">
        <f t="shared" si="1"/>
        <v>#DIV/0!</v>
      </c>
      <c r="U14" s="8" t="e">
        <f t="shared" si="2"/>
        <v>#DIV/0!</v>
      </c>
      <c r="V14" s="8" t="e">
        <f t="shared" si="3"/>
        <v>#DIV/0!</v>
      </c>
    </row>
    <row r="15" spans="1:22" ht="12.75" customHeight="1" x14ac:dyDescent="0.2">
      <c r="B15" s="4" t="str">
        <f>+'YTD Stats'!C15</f>
        <v>Rendon,A</v>
      </c>
      <c r="R15" s="2">
        <f t="shared" si="0"/>
        <v>0</v>
      </c>
      <c r="S15" s="2">
        <f t="shared" si="4"/>
        <v>0</v>
      </c>
      <c r="T15" s="8" t="e">
        <f t="shared" si="1"/>
        <v>#DIV/0!</v>
      </c>
      <c r="U15" s="8" t="e">
        <f t="shared" si="2"/>
        <v>#DIV/0!</v>
      </c>
      <c r="V15" s="8" t="e">
        <f t="shared" si="3"/>
        <v>#DIV/0!</v>
      </c>
    </row>
    <row r="16" spans="1:22" ht="14.25" customHeight="1" x14ac:dyDescent="0.2">
      <c r="B16" s="4" t="str">
        <f>+'YTD Stats'!C16</f>
        <v>Sogard,E</v>
      </c>
      <c r="R16" s="2">
        <f t="shared" si="0"/>
        <v>0</v>
      </c>
      <c r="S16" s="2">
        <f t="shared" si="4"/>
        <v>0</v>
      </c>
      <c r="T16" s="8" t="e">
        <f t="shared" si="1"/>
        <v>#DIV/0!</v>
      </c>
      <c r="U16" s="8" t="e">
        <f t="shared" si="2"/>
        <v>#DIV/0!</v>
      </c>
      <c r="V16" s="8" t="e">
        <f t="shared" si="3"/>
        <v>#DIV/0!</v>
      </c>
    </row>
    <row r="17" spans="2:22" ht="15" customHeight="1" x14ac:dyDescent="0.2">
      <c r="B17" s="4" t="str">
        <f>+'YTD Stats'!C17</f>
        <v>Cespedes,Y</v>
      </c>
      <c r="R17" s="2">
        <f t="shared" si="0"/>
        <v>0</v>
      </c>
      <c r="S17" s="2">
        <f t="shared" si="4"/>
        <v>0</v>
      </c>
      <c r="T17" s="8" t="e">
        <f t="shared" si="1"/>
        <v>#DIV/0!</v>
      </c>
      <c r="U17" s="8" t="e">
        <f t="shared" si="2"/>
        <v>#DIV/0!</v>
      </c>
      <c r="V17" s="8" t="e">
        <f t="shared" si="3"/>
        <v>#DIV/0!</v>
      </c>
    </row>
    <row r="18" spans="2:22" x14ac:dyDescent="0.2">
      <c r="B18" s="4" t="str">
        <f>+'YTD Stats'!C18</f>
        <v>Anderson,T</v>
      </c>
      <c r="R18" s="2">
        <f t="shared" si="0"/>
        <v>0</v>
      </c>
      <c r="S18" s="2">
        <f t="shared" si="4"/>
        <v>0</v>
      </c>
      <c r="T18" s="8" t="e">
        <f t="shared" si="1"/>
        <v>#DIV/0!</v>
      </c>
      <c r="U18" s="8" t="e">
        <f t="shared" si="2"/>
        <v>#DIV/0!</v>
      </c>
      <c r="V18" s="8" t="e">
        <f t="shared" si="3"/>
        <v>#DIV/0!</v>
      </c>
    </row>
    <row r="19" spans="2:22" x14ac:dyDescent="0.2">
      <c r="B19" s="4" t="str">
        <f>+'YTD Stats'!C19</f>
        <v>Meadows,A*</v>
      </c>
      <c r="R19" s="2">
        <f t="shared" si="0"/>
        <v>0</v>
      </c>
      <c r="S19" s="2">
        <f t="shared" si="4"/>
        <v>0</v>
      </c>
      <c r="T19" s="8" t="e">
        <f t="shared" si="1"/>
        <v>#DIV/0!</v>
      </c>
      <c r="U19" s="8" t="e">
        <f t="shared" si="2"/>
        <v>#DIV/0!</v>
      </c>
      <c r="V19" s="8" t="e">
        <f t="shared" si="3"/>
        <v>#DIV/0!</v>
      </c>
    </row>
    <row r="20" spans="2:22" x14ac:dyDescent="0.2">
      <c r="B20" s="4" t="str">
        <f>+'YTD Stats'!C20</f>
        <v>Inciarte E.</v>
      </c>
      <c r="R20" s="2">
        <f t="shared" si="0"/>
        <v>0</v>
      </c>
      <c r="S20" s="2">
        <f t="shared" si="4"/>
        <v>0</v>
      </c>
      <c r="T20" s="8" t="e">
        <f t="shared" si="1"/>
        <v>#DIV/0!</v>
      </c>
      <c r="U20" s="8" t="e">
        <f t="shared" si="2"/>
        <v>#DIV/0!</v>
      </c>
      <c r="V20" s="8" t="e">
        <f t="shared" si="3"/>
        <v>#DIV/0!</v>
      </c>
    </row>
    <row r="21" spans="2:22" ht="12" customHeight="1" x14ac:dyDescent="0.2">
      <c r="B21" s="4" t="str">
        <f>+'YTD Stats'!C21</f>
        <v>Heyward,J*</v>
      </c>
      <c r="R21" s="2">
        <f t="shared" si="0"/>
        <v>0</v>
      </c>
      <c r="S21" s="2">
        <f t="shared" si="4"/>
        <v>0</v>
      </c>
      <c r="T21" s="8" t="e">
        <f t="shared" si="1"/>
        <v>#DIV/0!</v>
      </c>
      <c r="U21" s="8" t="e">
        <f t="shared" si="2"/>
        <v>#DIV/0!</v>
      </c>
      <c r="V21" s="8" t="e">
        <f t="shared" si="3"/>
        <v>#DIV/0!</v>
      </c>
    </row>
    <row r="22" spans="2:22" ht="13.5" customHeight="1" x14ac:dyDescent="0.2">
      <c r="B22" s="4" t="str">
        <f>+'YTD Stats'!C22</f>
        <v>Duvall,A</v>
      </c>
      <c r="R22" s="2">
        <f t="shared" si="0"/>
        <v>0</v>
      </c>
      <c r="S22" s="2">
        <f t="shared" si="4"/>
        <v>0</v>
      </c>
      <c r="T22" s="8" t="e">
        <f t="shared" si="1"/>
        <v>#DIV/0!</v>
      </c>
      <c r="U22" s="8" t="e">
        <f t="shared" si="2"/>
        <v>#DIV/0!</v>
      </c>
      <c r="V22" s="8" t="e">
        <f t="shared" si="3"/>
        <v>#DIV/0!</v>
      </c>
    </row>
    <row r="23" spans="2:22" x14ac:dyDescent="0.2">
      <c r="B23" s="4">
        <f>+'YTD Stats'!C23</f>
        <v>0</v>
      </c>
      <c r="R23" s="2">
        <f t="shared" si="0"/>
        <v>0</v>
      </c>
      <c r="S23" s="2">
        <f t="shared" si="4"/>
        <v>0</v>
      </c>
      <c r="T23" s="8" t="e">
        <f t="shared" si="1"/>
        <v>#DIV/0!</v>
      </c>
      <c r="U23" s="8" t="e">
        <f t="shared" si="2"/>
        <v>#DIV/0!</v>
      </c>
      <c r="V23" s="8" t="e">
        <f t="shared" si="3"/>
        <v>#DIV/0!</v>
      </c>
    </row>
    <row r="24" spans="2:22" x14ac:dyDescent="0.2">
      <c r="B24" s="4">
        <f>+'YTD Stats'!C24</f>
        <v>0</v>
      </c>
      <c r="R24" s="2">
        <f t="shared" si="0"/>
        <v>0</v>
      </c>
      <c r="S24" s="2">
        <f t="shared" si="4"/>
        <v>0</v>
      </c>
      <c r="T24" s="8" t="e">
        <f t="shared" si="1"/>
        <v>#DIV/0!</v>
      </c>
      <c r="U24" s="8" t="e">
        <f t="shared" si="2"/>
        <v>#DIV/0!</v>
      </c>
      <c r="V24" s="8" t="e">
        <f t="shared" si="3"/>
        <v>#DIV/0!</v>
      </c>
    </row>
    <row r="25" spans="2:22" x14ac:dyDescent="0.2">
      <c r="B25" s="4">
        <f>+'YTD Stats'!C25</f>
        <v>0</v>
      </c>
      <c r="R25" s="2">
        <f t="shared" si="0"/>
        <v>0</v>
      </c>
      <c r="S25" s="2">
        <f t="shared" si="4"/>
        <v>0</v>
      </c>
      <c r="T25" s="8" t="e">
        <f t="shared" si="1"/>
        <v>#DIV/0!</v>
      </c>
      <c r="U25" s="8" t="e">
        <f t="shared" si="2"/>
        <v>#DIV/0!</v>
      </c>
      <c r="V25" s="8" t="e">
        <f t="shared" si="3"/>
        <v>#DIV/0!</v>
      </c>
    </row>
    <row r="26" spans="2:22" x14ac:dyDescent="0.2">
      <c r="B26" s="4" t="str">
        <f>+'YTD Stats'!C26</f>
        <v>Taylor,M</v>
      </c>
      <c r="R26" s="2">
        <f t="shared" si="0"/>
        <v>0</v>
      </c>
      <c r="S26" s="2">
        <f t="shared" si="4"/>
        <v>0</v>
      </c>
      <c r="T26" s="8" t="e">
        <f t="shared" si="1"/>
        <v>#DIV/0!</v>
      </c>
      <c r="U26" s="8" t="e">
        <f t="shared" si="2"/>
        <v>#DIV/0!</v>
      </c>
      <c r="V26" s="8" t="e">
        <f t="shared" si="3"/>
        <v>#DIV/0!</v>
      </c>
    </row>
    <row r="27" spans="2:22" x14ac:dyDescent="0.2">
      <c r="B27" s="4" t="str">
        <f>+'YTD Stats'!C27</f>
        <v>Bird,G*</v>
      </c>
      <c r="R27" s="2">
        <f t="shared" si="0"/>
        <v>0</v>
      </c>
      <c r="S27" s="2">
        <f t="shared" si="4"/>
        <v>0</v>
      </c>
      <c r="T27" s="8" t="e">
        <f t="shared" si="1"/>
        <v>#DIV/0!</v>
      </c>
      <c r="U27" s="8" t="e">
        <f t="shared" si="2"/>
        <v>#DIV/0!</v>
      </c>
      <c r="V27" s="8" t="e">
        <f t="shared" si="3"/>
        <v>#DIV/0!</v>
      </c>
    </row>
    <row r="28" spans="2:22" x14ac:dyDescent="0.2">
      <c r="B28" s="4" t="str">
        <f>+'YTD Stats'!C28</f>
        <v>Swihart B.</v>
      </c>
      <c r="R28" s="2">
        <f t="shared" si="0"/>
        <v>0</v>
      </c>
      <c r="S28" s="2">
        <f t="shared" si="4"/>
        <v>0</v>
      </c>
      <c r="T28" s="8" t="e">
        <f t="shared" si="1"/>
        <v>#DIV/0!</v>
      </c>
      <c r="U28" s="8" t="e">
        <f t="shared" si="2"/>
        <v>#DIV/0!</v>
      </c>
      <c r="V28" s="8" t="e">
        <f t="shared" si="3"/>
        <v>#DIV/0!</v>
      </c>
    </row>
    <row r="29" spans="2:22" x14ac:dyDescent="0.2">
      <c r="B29" s="4" t="str">
        <f>+'YTD Stats'!C29</f>
        <v>Urena,R+</v>
      </c>
      <c r="R29" s="2">
        <f t="shared" si="0"/>
        <v>0</v>
      </c>
      <c r="S29" s="2">
        <f t="shared" si="4"/>
        <v>0</v>
      </c>
      <c r="T29" s="8" t="e">
        <f t="shared" si="1"/>
        <v>#DIV/0!</v>
      </c>
      <c r="U29" s="8" t="e">
        <f t="shared" si="2"/>
        <v>#DIV/0!</v>
      </c>
      <c r="V29" s="8" t="e">
        <f t="shared" si="3"/>
        <v>#DIV/0!</v>
      </c>
    </row>
    <row r="30" spans="2:22" x14ac:dyDescent="0.2">
      <c r="B30" s="4" t="str">
        <f>+'YTD Stats'!C30</f>
        <v>McKinney,B*</v>
      </c>
      <c r="R30" s="2">
        <f t="shared" si="0"/>
        <v>0</v>
      </c>
      <c r="S30" s="2">
        <f t="shared" si="4"/>
        <v>0</v>
      </c>
      <c r="T30" s="8" t="e">
        <f t="shared" si="1"/>
        <v>#DIV/0!</v>
      </c>
      <c r="U30" s="8" t="e">
        <f t="shared" si="2"/>
        <v>#DIV/0!</v>
      </c>
      <c r="V30" s="8" t="e">
        <f t="shared" si="3"/>
        <v>#DIV/0!</v>
      </c>
    </row>
    <row r="31" spans="2:22" x14ac:dyDescent="0.2">
      <c r="B31" s="4">
        <f>+'YTD Stats'!C31</f>
        <v>0</v>
      </c>
      <c r="R31" s="2">
        <f t="shared" si="0"/>
        <v>0</v>
      </c>
      <c r="S31" s="2">
        <f t="shared" si="4"/>
        <v>0</v>
      </c>
      <c r="T31" s="8" t="e">
        <f t="shared" si="1"/>
        <v>#DIV/0!</v>
      </c>
      <c r="U31" s="8" t="e">
        <f t="shared" si="2"/>
        <v>#DIV/0!</v>
      </c>
      <c r="V31" s="8" t="e">
        <f t="shared" si="3"/>
        <v>#DIV/0!</v>
      </c>
    </row>
    <row r="32" spans="2:22" x14ac:dyDescent="0.2">
      <c r="B32" s="4">
        <f>+'YTD Stats'!C32</f>
        <v>0</v>
      </c>
      <c r="R32" s="2">
        <f t="shared" si="0"/>
        <v>0</v>
      </c>
      <c r="S32" s="2">
        <f t="shared" si="4"/>
        <v>0</v>
      </c>
      <c r="T32" s="8" t="e">
        <f t="shared" si="1"/>
        <v>#DIV/0!</v>
      </c>
      <c r="U32" s="8" t="e">
        <f t="shared" si="2"/>
        <v>#DIV/0!</v>
      </c>
      <c r="V32" s="8" t="e">
        <f t="shared" si="3"/>
        <v>#DIV/0!</v>
      </c>
    </row>
    <row r="33" spans="1:22" x14ac:dyDescent="0.2">
      <c r="B33" s="4">
        <f>+'YTD Stats'!C33</f>
        <v>0</v>
      </c>
      <c r="R33" s="2">
        <f t="shared" si="0"/>
        <v>0</v>
      </c>
      <c r="S33" s="2">
        <f t="shared" si="4"/>
        <v>0</v>
      </c>
      <c r="T33" s="8" t="e">
        <f t="shared" si="1"/>
        <v>#DIV/0!</v>
      </c>
      <c r="U33" s="8" t="e">
        <f t="shared" si="2"/>
        <v>#DIV/0!</v>
      </c>
      <c r="V33" s="8" t="e">
        <f t="shared" si="3"/>
        <v>#DIV/0!</v>
      </c>
    </row>
    <row r="34" spans="1:22" x14ac:dyDescent="0.2">
      <c r="B34" s="4">
        <f>+'YTD Stats'!C34</f>
        <v>0</v>
      </c>
      <c r="R34" s="2">
        <f t="shared" si="0"/>
        <v>0</v>
      </c>
      <c r="S34" s="2">
        <f t="shared" si="4"/>
        <v>0</v>
      </c>
      <c r="T34" s="8" t="e">
        <f t="shared" si="1"/>
        <v>#DIV/0!</v>
      </c>
      <c r="U34" s="8" t="e">
        <f t="shared" si="2"/>
        <v>#DIV/0!</v>
      </c>
      <c r="V34" s="8" t="e">
        <f t="shared" si="3"/>
        <v>#DIV/0!</v>
      </c>
    </row>
    <row r="35" spans="1:22" x14ac:dyDescent="0.2">
      <c r="B35" s="4">
        <f>+'YTD Stats'!C35</f>
        <v>0</v>
      </c>
      <c r="R35" s="2">
        <f t="shared" si="0"/>
        <v>0</v>
      </c>
      <c r="S35" s="2">
        <f t="shared" si="4"/>
        <v>0</v>
      </c>
      <c r="T35" s="8" t="e">
        <f t="shared" si="1"/>
        <v>#DIV/0!</v>
      </c>
      <c r="U35" s="8" t="e">
        <f t="shared" si="2"/>
        <v>#DIV/0!</v>
      </c>
      <c r="V35" s="8" t="e">
        <f t="shared" si="3"/>
        <v>#DIV/0!</v>
      </c>
    </row>
    <row r="36" spans="1:22" x14ac:dyDescent="0.2">
      <c r="B36" s="4">
        <f>+'YTD Stats'!C36</f>
        <v>0</v>
      </c>
      <c r="R36" s="2">
        <f t="shared" si="0"/>
        <v>0</v>
      </c>
      <c r="S36" s="2">
        <f t="shared" si="4"/>
        <v>0</v>
      </c>
      <c r="T36" s="8" t="e">
        <f t="shared" si="1"/>
        <v>#DIV/0!</v>
      </c>
      <c r="U36" s="8" t="e">
        <f t="shared" si="2"/>
        <v>#DIV/0!</v>
      </c>
      <c r="V36" s="8" t="e">
        <f t="shared" si="3"/>
        <v>#DIV/0!</v>
      </c>
    </row>
    <row r="37" spans="1:22" ht="14.25" customHeight="1" thickBot="1" x14ac:dyDescent="0.25">
      <c r="B37" s="4" t="s">
        <v>24</v>
      </c>
      <c r="R37" s="2">
        <f t="shared" si="0"/>
        <v>0</v>
      </c>
      <c r="S37" s="2">
        <f t="shared" si="4"/>
        <v>0</v>
      </c>
      <c r="T37" s="8" t="e">
        <f t="shared" si="1"/>
        <v>#DIV/0!</v>
      </c>
      <c r="U37" s="8" t="e">
        <f t="shared" si="2"/>
        <v>#DIV/0!</v>
      </c>
      <c r="V37" s="8" t="e">
        <f t="shared" si="3"/>
        <v>#DIV/0!</v>
      </c>
    </row>
    <row r="38" spans="1:22" ht="13.5" thickBot="1" x14ac:dyDescent="0.25">
      <c r="B38" s="6" t="s">
        <v>25</v>
      </c>
      <c r="D38" s="7">
        <f>SUM(D6:D37)</f>
        <v>0</v>
      </c>
      <c r="E38" s="7">
        <f t="shared" ref="E38:Q38" si="5">SUM(E6:E37)</f>
        <v>0</v>
      </c>
      <c r="F38" s="7">
        <f t="shared" si="5"/>
        <v>0</v>
      </c>
      <c r="G38" s="7">
        <f t="shared" si="5"/>
        <v>0</v>
      </c>
      <c r="H38" s="7">
        <f t="shared" si="5"/>
        <v>0</v>
      </c>
      <c r="I38" s="7">
        <f t="shared" si="5"/>
        <v>0</v>
      </c>
      <c r="J38" s="7">
        <f t="shared" si="5"/>
        <v>0</v>
      </c>
      <c r="K38" s="7">
        <f t="shared" si="5"/>
        <v>0</v>
      </c>
      <c r="L38" s="7">
        <f t="shared" si="5"/>
        <v>0</v>
      </c>
      <c r="M38" s="7">
        <f t="shared" si="5"/>
        <v>0</v>
      </c>
      <c r="N38" s="7">
        <f t="shared" si="5"/>
        <v>0</v>
      </c>
      <c r="O38" s="7">
        <f t="shared" si="5"/>
        <v>0</v>
      </c>
      <c r="P38" s="7">
        <f t="shared" si="5"/>
        <v>0</v>
      </c>
      <c r="Q38" s="7">
        <f t="shared" si="5"/>
        <v>0</v>
      </c>
      <c r="R38" s="7">
        <f>D38+M38+O38+P38</f>
        <v>0</v>
      </c>
      <c r="S38" s="7">
        <f>F38+H38+(I38*2)+(J38*3)</f>
        <v>0</v>
      </c>
      <c r="T38" s="9" t="e">
        <f>F38/D38</f>
        <v>#DIV/0!</v>
      </c>
      <c r="U38" s="9" t="e">
        <f>(F38+M38)/(D38+M38+P38)</f>
        <v>#DIV/0!</v>
      </c>
      <c r="V38" s="10" t="e">
        <f>S38/D38</f>
        <v>#DIV/0!</v>
      </c>
    </row>
    <row r="39" spans="1:22" x14ac:dyDescent="0.2">
      <c r="B39" s="4"/>
    </row>
    <row r="40" spans="1:22" x14ac:dyDescent="0.2">
      <c r="B40" s="4"/>
    </row>
    <row r="41" spans="1:22" x14ac:dyDescent="0.2">
      <c r="A41" s="2" t="s">
        <v>2</v>
      </c>
      <c r="B41" s="2" t="s">
        <v>26</v>
      </c>
      <c r="C41" s="2" t="s">
        <v>27</v>
      </c>
      <c r="D41" s="2" t="s">
        <v>7</v>
      </c>
      <c r="E41" s="2" t="s">
        <v>6</v>
      </c>
      <c r="F41" s="2" t="s">
        <v>28</v>
      </c>
      <c r="G41" s="2" t="s">
        <v>15</v>
      </c>
      <c r="H41" s="2" t="s">
        <v>14</v>
      </c>
      <c r="I41" s="2" t="s">
        <v>29</v>
      </c>
      <c r="J41" s="2" t="s">
        <v>30</v>
      </c>
      <c r="K41" s="2" t="s">
        <v>31</v>
      </c>
      <c r="L41" s="2" t="s">
        <v>32</v>
      </c>
      <c r="M41" s="2" t="s">
        <v>33</v>
      </c>
      <c r="N41" s="2" t="s">
        <v>34</v>
      </c>
      <c r="O41" s="2" t="s">
        <v>35</v>
      </c>
      <c r="P41" s="2" t="s">
        <v>11</v>
      </c>
      <c r="Q41" s="2" t="s">
        <v>36</v>
      </c>
      <c r="R41" s="2" t="s">
        <v>37</v>
      </c>
      <c r="S41" s="2" t="s">
        <v>38</v>
      </c>
      <c r="T41" s="2" t="s">
        <v>39</v>
      </c>
      <c r="U41" s="4" t="s">
        <v>40</v>
      </c>
      <c r="V41" s="4" t="s">
        <v>41</v>
      </c>
    </row>
    <row r="42" spans="1:22" x14ac:dyDescent="0.2">
      <c r="B42" s="4" t="str">
        <f>+'YTD Stats'!C42</f>
        <v>Bauer,T</v>
      </c>
      <c r="Q42" s="2" t="s">
        <v>47</v>
      </c>
      <c r="R42" s="12" t="e">
        <f>M42/(M42+N42)</f>
        <v>#DIV/0!</v>
      </c>
      <c r="S42" s="12" t="e">
        <f>F42/C42*9</f>
        <v>#DIV/0!</v>
      </c>
      <c r="T42" s="12" t="e">
        <f>(H42+D42)/C42</f>
        <v>#DIV/0!</v>
      </c>
      <c r="U42" s="14" t="e">
        <f>D42/(C42*3+D42)</f>
        <v>#DIV/0!</v>
      </c>
      <c r="V42" s="14" t="e">
        <f>(D42+H42)/(C42*3+D42+H42)</f>
        <v>#DIV/0!</v>
      </c>
    </row>
    <row r="43" spans="1:22" x14ac:dyDescent="0.2">
      <c r="B43" s="4" t="str">
        <f>+'YTD Stats'!C43</f>
        <v>Darvish,Y</v>
      </c>
      <c r="Q43" s="2" t="s">
        <v>47</v>
      </c>
      <c r="R43" s="12" t="e">
        <f t="shared" ref="R43:R65" si="6">M43/(M43+N43)</f>
        <v>#DIV/0!</v>
      </c>
      <c r="S43" s="12" t="e">
        <f t="shared" ref="S43:S64" si="7">F43/C43*9</f>
        <v>#DIV/0!</v>
      </c>
      <c r="T43" s="12" t="e">
        <f>(H43+D43)/C43</f>
        <v>#DIV/0!</v>
      </c>
      <c r="U43" s="14" t="e">
        <f t="shared" ref="U43:U64" si="8">D43/(C43*3+D43)</f>
        <v>#DIV/0!</v>
      </c>
      <c r="V43" s="14" t="e">
        <f t="shared" ref="V43:V64" si="9">(D43+H43)/(C43*3+D43+H43)</f>
        <v>#DIV/0!</v>
      </c>
    </row>
    <row r="44" spans="1:22" x14ac:dyDescent="0.2">
      <c r="B44" s="4" t="str">
        <f>+'YTD Stats'!C44</f>
        <v>Paxton, J</v>
      </c>
      <c r="Q44" s="2" t="s">
        <v>47</v>
      </c>
      <c r="R44" s="12" t="e">
        <f t="shared" si="6"/>
        <v>#DIV/0!</v>
      </c>
      <c r="S44" s="12" t="e">
        <f t="shared" si="7"/>
        <v>#DIV/0!</v>
      </c>
      <c r="T44" s="12" t="e">
        <f t="shared" ref="T44:T64" si="10">(H44+D44)/C44</f>
        <v>#DIV/0!</v>
      </c>
      <c r="U44" s="14" t="e">
        <f t="shared" si="8"/>
        <v>#DIV/0!</v>
      </c>
      <c r="V44" s="14" t="e">
        <f t="shared" si="9"/>
        <v>#DIV/0!</v>
      </c>
    </row>
    <row r="45" spans="1:22" x14ac:dyDescent="0.2">
      <c r="B45" s="4" t="str">
        <f>+'YTD Stats'!C45</f>
        <v>Richards,G</v>
      </c>
      <c r="Q45" s="2" t="s">
        <v>47</v>
      </c>
      <c r="R45" s="12" t="e">
        <f t="shared" si="6"/>
        <v>#DIV/0!</v>
      </c>
      <c r="S45" s="12" t="e">
        <f t="shared" si="7"/>
        <v>#DIV/0!</v>
      </c>
      <c r="T45" s="12" t="e">
        <f t="shared" si="10"/>
        <v>#DIV/0!</v>
      </c>
      <c r="U45" s="14" t="e">
        <f t="shared" si="8"/>
        <v>#DIV/0!</v>
      </c>
      <c r="V45" s="14" t="e">
        <f t="shared" si="9"/>
        <v>#DIV/0!</v>
      </c>
    </row>
    <row r="46" spans="1:22" x14ac:dyDescent="0.2">
      <c r="B46" s="4" t="str">
        <f>+'YTD Stats'!C46</f>
        <v>Foltynewicz,M</v>
      </c>
      <c r="Q46" s="2" t="s">
        <v>47</v>
      </c>
      <c r="R46" s="12" t="e">
        <f t="shared" si="6"/>
        <v>#DIV/0!</v>
      </c>
      <c r="S46" s="12" t="e">
        <f t="shared" si="7"/>
        <v>#DIV/0!</v>
      </c>
      <c r="T46" s="12" t="e">
        <f>(H46+D46)/C46</f>
        <v>#DIV/0!</v>
      </c>
      <c r="U46" s="14" t="e">
        <f t="shared" si="8"/>
        <v>#DIV/0!</v>
      </c>
      <c r="V46" s="14" t="e">
        <f t="shared" si="9"/>
        <v>#DIV/0!</v>
      </c>
    </row>
    <row r="47" spans="1:22" x14ac:dyDescent="0.2">
      <c r="B47" s="4" t="str">
        <f>+'YTD Stats'!C47</f>
        <v>Gray,J</v>
      </c>
      <c r="Q47" s="2" t="s">
        <v>47</v>
      </c>
      <c r="R47" s="12" t="e">
        <f t="shared" si="6"/>
        <v>#DIV/0!</v>
      </c>
      <c r="S47" s="12" t="e">
        <f t="shared" si="7"/>
        <v>#DIV/0!</v>
      </c>
      <c r="T47" s="12" t="e">
        <f t="shared" si="10"/>
        <v>#DIV/0!</v>
      </c>
      <c r="U47" s="14" t="e">
        <f t="shared" si="8"/>
        <v>#DIV/0!</v>
      </c>
      <c r="V47" s="14" t="e">
        <f t="shared" si="9"/>
        <v>#DIV/0!</v>
      </c>
    </row>
    <row r="48" spans="1:22" ht="14.25" customHeight="1" x14ac:dyDescent="0.2">
      <c r="B48" s="4">
        <f>+'YTD Stats'!C48</f>
        <v>0</v>
      </c>
      <c r="Q48" s="2" t="s">
        <v>47</v>
      </c>
      <c r="R48" s="12" t="e">
        <f t="shared" si="6"/>
        <v>#DIV/0!</v>
      </c>
      <c r="S48" s="12" t="e">
        <f t="shared" si="7"/>
        <v>#DIV/0!</v>
      </c>
      <c r="T48" s="12" t="e">
        <f>(H48+D48)/C48</f>
        <v>#DIV/0!</v>
      </c>
      <c r="U48" s="14" t="e">
        <f t="shared" si="8"/>
        <v>#DIV/0!</v>
      </c>
      <c r="V48" s="14" t="e">
        <f t="shared" si="9"/>
        <v>#DIV/0!</v>
      </c>
    </row>
    <row r="49" spans="2:22" x14ac:dyDescent="0.2">
      <c r="B49" s="4" t="str">
        <f>+'YTD Stats'!C49</f>
        <v>Castillo,D</v>
      </c>
      <c r="Q49" s="2">
        <f>M49*2+O49*2-N49</f>
        <v>0</v>
      </c>
      <c r="R49" s="12" t="e">
        <f t="shared" si="6"/>
        <v>#DIV/0!</v>
      </c>
      <c r="S49" s="12" t="e">
        <f t="shared" si="7"/>
        <v>#DIV/0!</v>
      </c>
      <c r="T49" s="12" t="e">
        <f t="shared" si="10"/>
        <v>#DIV/0!</v>
      </c>
      <c r="U49" s="14" t="e">
        <f t="shared" si="8"/>
        <v>#DIV/0!</v>
      </c>
      <c r="V49" s="14" t="e">
        <f t="shared" si="9"/>
        <v>#DIV/0!</v>
      </c>
    </row>
    <row r="50" spans="2:22" x14ac:dyDescent="0.2">
      <c r="B50" s="4" t="str">
        <f>+'YTD Stats'!C50</f>
        <v>Strahm,M*</v>
      </c>
      <c r="Q50" s="2">
        <f t="shared" ref="Q50:Q62" si="11">M50*2+O50*2-N50</f>
        <v>0</v>
      </c>
      <c r="R50" s="12" t="e">
        <f t="shared" si="6"/>
        <v>#DIV/0!</v>
      </c>
      <c r="S50" s="12" t="e">
        <f t="shared" si="7"/>
        <v>#DIV/0!</v>
      </c>
      <c r="T50" s="12" t="e">
        <f t="shared" si="10"/>
        <v>#DIV/0!</v>
      </c>
      <c r="U50" s="14" t="e">
        <f t="shared" si="8"/>
        <v>#DIV/0!</v>
      </c>
      <c r="V50" s="14" t="e">
        <f t="shared" si="9"/>
        <v>#DIV/0!</v>
      </c>
    </row>
    <row r="51" spans="2:22" ht="12" customHeight="1" x14ac:dyDescent="0.2">
      <c r="B51" s="4" t="str">
        <f>+'YTD Stats'!C51</f>
        <v>Watson,T*</v>
      </c>
      <c r="Q51" s="2">
        <f t="shared" si="11"/>
        <v>0</v>
      </c>
      <c r="R51" s="12" t="e">
        <f t="shared" si="6"/>
        <v>#DIV/0!</v>
      </c>
      <c r="S51" s="12" t="e">
        <f t="shared" si="7"/>
        <v>#DIV/0!</v>
      </c>
      <c r="T51" s="12" t="e">
        <f t="shared" si="10"/>
        <v>#DIV/0!</v>
      </c>
      <c r="U51" s="14" t="e">
        <f t="shared" si="8"/>
        <v>#DIV/0!</v>
      </c>
      <c r="V51" s="14" t="e">
        <f t="shared" si="9"/>
        <v>#DIV/0!</v>
      </c>
    </row>
    <row r="52" spans="2:22" x14ac:dyDescent="0.2">
      <c r="B52" s="4" t="str">
        <f>+'YTD Stats'!C52</f>
        <v>Green,C</v>
      </c>
      <c r="Q52" s="2">
        <f t="shared" si="11"/>
        <v>0</v>
      </c>
      <c r="R52" s="12" t="e">
        <f t="shared" si="6"/>
        <v>#DIV/0!</v>
      </c>
      <c r="S52" s="12" t="e">
        <f t="shared" si="7"/>
        <v>#DIV/0!</v>
      </c>
      <c r="T52" s="12" t="e">
        <f t="shared" si="10"/>
        <v>#DIV/0!</v>
      </c>
      <c r="U52" s="14" t="e">
        <f t="shared" si="8"/>
        <v>#DIV/0!</v>
      </c>
      <c r="V52" s="14" t="e">
        <f t="shared" si="9"/>
        <v>#DIV/0!</v>
      </c>
    </row>
    <row r="53" spans="2:22" x14ac:dyDescent="0.2">
      <c r="B53" s="4" t="str">
        <f>+'YTD Stats'!C53</f>
        <v>Bass,A</v>
      </c>
      <c r="Q53" s="2">
        <f t="shared" si="11"/>
        <v>0</v>
      </c>
      <c r="R53" s="12" t="e">
        <f t="shared" si="6"/>
        <v>#DIV/0!</v>
      </c>
      <c r="S53" s="12" t="e">
        <f t="shared" si="7"/>
        <v>#DIV/0!</v>
      </c>
      <c r="T53" s="12" t="e">
        <f t="shared" si="10"/>
        <v>#DIV/0!</v>
      </c>
      <c r="U53" s="14" t="e">
        <f t="shared" si="8"/>
        <v>#DIV/0!</v>
      </c>
      <c r="V53" s="14" t="e">
        <f t="shared" si="9"/>
        <v>#DIV/0!</v>
      </c>
    </row>
    <row r="54" spans="2:22" x14ac:dyDescent="0.2">
      <c r="B54" s="4" t="str">
        <f>+'YTD Stats'!C54</f>
        <v>Knebel,C</v>
      </c>
      <c r="Q54" s="2">
        <f t="shared" si="11"/>
        <v>0</v>
      </c>
      <c r="R54" s="12" t="e">
        <f t="shared" si="6"/>
        <v>#DIV/0!</v>
      </c>
      <c r="S54" s="12" t="e">
        <f t="shared" si="7"/>
        <v>#DIV/0!</v>
      </c>
      <c r="T54" s="12" t="e">
        <f t="shared" si="10"/>
        <v>#DIV/0!</v>
      </c>
      <c r="U54" s="14" t="e">
        <f t="shared" si="8"/>
        <v>#DIV/0!</v>
      </c>
      <c r="V54" s="14" t="e">
        <f t="shared" si="9"/>
        <v>#DIV/0!</v>
      </c>
    </row>
    <row r="55" spans="2:22" x14ac:dyDescent="0.2">
      <c r="B55" s="4" t="str">
        <f>+'YTD Stats'!C55</f>
        <v>Hernandez,D</v>
      </c>
      <c r="Q55" s="2">
        <f t="shared" si="11"/>
        <v>0</v>
      </c>
      <c r="R55" s="12" t="e">
        <f t="shared" si="6"/>
        <v>#DIV/0!</v>
      </c>
      <c r="S55" s="12" t="e">
        <f t="shared" si="7"/>
        <v>#DIV/0!</v>
      </c>
      <c r="T55" s="12" t="e">
        <f t="shared" si="10"/>
        <v>#DIV/0!</v>
      </c>
      <c r="U55" s="14" t="e">
        <f t="shared" si="8"/>
        <v>#DIV/0!</v>
      </c>
      <c r="V55" s="14" t="e">
        <f t="shared" si="9"/>
        <v>#DIV/0!</v>
      </c>
    </row>
    <row r="56" spans="2:22" ht="11.25" customHeight="1" x14ac:dyDescent="0.2">
      <c r="B56" s="4" t="str">
        <f>+'YTD Stats'!C56</f>
        <v>Santana,Edgar</v>
      </c>
      <c r="Q56" s="2">
        <f t="shared" si="11"/>
        <v>0</v>
      </c>
      <c r="R56" s="12" t="e">
        <f t="shared" si="6"/>
        <v>#DIV/0!</v>
      </c>
      <c r="S56" s="12" t="e">
        <f t="shared" si="7"/>
        <v>#DIV/0!</v>
      </c>
      <c r="T56" s="12" t="e">
        <f t="shared" si="10"/>
        <v>#DIV/0!</v>
      </c>
      <c r="U56" s="14" t="e">
        <f t="shared" si="8"/>
        <v>#DIV/0!</v>
      </c>
      <c r="V56" s="14" t="e">
        <f t="shared" si="9"/>
        <v>#DIV/0!</v>
      </c>
    </row>
    <row r="57" spans="2:22" x14ac:dyDescent="0.2">
      <c r="B57" s="4" t="str">
        <f>+'YTD Stats'!C57</f>
        <v>Urias,J*</v>
      </c>
      <c r="Q57" s="2">
        <f t="shared" si="11"/>
        <v>0</v>
      </c>
      <c r="R57" s="12" t="e">
        <f t="shared" si="6"/>
        <v>#DIV/0!</v>
      </c>
      <c r="S57" s="12" t="e">
        <f t="shared" si="7"/>
        <v>#DIV/0!</v>
      </c>
      <c r="T57" s="12" t="e">
        <f t="shared" si="10"/>
        <v>#DIV/0!</v>
      </c>
      <c r="U57" s="14" t="e">
        <f t="shared" si="8"/>
        <v>#DIV/0!</v>
      </c>
      <c r="V57" s="14" t="e">
        <f t="shared" si="9"/>
        <v>#DIV/0!</v>
      </c>
    </row>
    <row r="58" spans="2:22" x14ac:dyDescent="0.2">
      <c r="B58" s="4" t="str">
        <f>+'YTD Stats'!C58</f>
        <v>Walden,M</v>
      </c>
      <c r="Q58" s="2">
        <f t="shared" si="11"/>
        <v>0</v>
      </c>
      <c r="R58" s="12" t="e">
        <f t="shared" si="6"/>
        <v>#DIV/0!</v>
      </c>
      <c r="S58" s="12" t="e">
        <f t="shared" si="7"/>
        <v>#DIV/0!</v>
      </c>
      <c r="T58" s="12" t="e">
        <f t="shared" si="10"/>
        <v>#DIV/0!</v>
      </c>
      <c r="U58" s="14" t="e">
        <f t="shared" si="8"/>
        <v>#DIV/0!</v>
      </c>
      <c r="V58" s="14" t="e">
        <f t="shared" si="9"/>
        <v>#DIV/0!</v>
      </c>
    </row>
    <row r="59" spans="2:22" x14ac:dyDescent="0.2">
      <c r="B59" s="4" t="str">
        <f>+'YTD Stats'!C59</f>
        <v>Wingenter,T</v>
      </c>
      <c r="Q59" s="2">
        <f t="shared" si="11"/>
        <v>0</v>
      </c>
      <c r="R59" s="12" t="e">
        <f t="shared" si="6"/>
        <v>#DIV/0!</v>
      </c>
      <c r="S59" s="12" t="e">
        <f t="shared" si="7"/>
        <v>#DIV/0!</v>
      </c>
      <c r="T59" s="12" t="e">
        <f t="shared" si="10"/>
        <v>#DIV/0!</v>
      </c>
      <c r="U59" s="14" t="e">
        <f t="shared" si="8"/>
        <v>#DIV/0!</v>
      </c>
      <c r="V59" s="14" t="e">
        <f t="shared" si="9"/>
        <v>#DIV/0!</v>
      </c>
    </row>
    <row r="60" spans="2:22" x14ac:dyDescent="0.2">
      <c r="B60" s="4">
        <f>+'YTD Stats'!C60</f>
        <v>0</v>
      </c>
      <c r="Q60" s="2">
        <f t="shared" si="11"/>
        <v>0</v>
      </c>
      <c r="R60" s="12" t="e">
        <f t="shared" si="6"/>
        <v>#DIV/0!</v>
      </c>
      <c r="S60" s="12" t="e">
        <f t="shared" si="7"/>
        <v>#DIV/0!</v>
      </c>
      <c r="T60" s="12" t="e">
        <f t="shared" si="10"/>
        <v>#DIV/0!</v>
      </c>
      <c r="U60" s="14" t="e">
        <f t="shared" si="8"/>
        <v>#DIV/0!</v>
      </c>
      <c r="V60" s="14" t="e">
        <f t="shared" si="9"/>
        <v>#DIV/0!</v>
      </c>
    </row>
    <row r="61" spans="2:22" x14ac:dyDescent="0.2">
      <c r="B61" s="4">
        <f>+'YTD Stats'!C61</f>
        <v>0</v>
      </c>
      <c r="Q61" s="2">
        <f t="shared" si="11"/>
        <v>0</v>
      </c>
      <c r="R61" s="12" t="e">
        <f t="shared" si="6"/>
        <v>#DIV/0!</v>
      </c>
      <c r="S61" s="12" t="e">
        <f t="shared" si="7"/>
        <v>#DIV/0!</v>
      </c>
      <c r="T61" s="12" t="e">
        <f t="shared" si="10"/>
        <v>#DIV/0!</v>
      </c>
      <c r="U61" s="14" t="e">
        <f t="shared" si="8"/>
        <v>#DIV/0!</v>
      </c>
      <c r="V61" s="14" t="e">
        <f t="shared" si="9"/>
        <v>#DIV/0!</v>
      </c>
    </row>
    <row r="62" spans="2:22" x14ac:dyDescent="0.2">
      <c r="B62" s="4">
        <f>+'YTD Stats'!C62</f>
        <v>0</v>
      </c>
      <c r="Q62" s="2">
        <f t="shared" si="11"/>
        <v>0</v>
      </c>
      <c r="R62" s="12" t="e">
        <f t="shared" si="6"/>
        <v>#DIV/0!</v>
      </c>
      <c r="S62" s="12" t="e">
        <f t="shared" si="7"/>
        <v>#DIV/0!</v>
      </c>
      <c r="T62" s="12" t="e">
        <f t="shared" si="10"/>
        <v>#DIV/0!</v>
      </c>
      <c r="U62" s="14" t="e">
        <f t="shared" si="8"/>
        <v>#DIV/0!</v>
      </c>
      <c r="V62" s="14" t="e">
        <f t="shared" si="9"/>
        <v>#DIV/0!</v>
      </c>
    </row>
    <row r="63" spans="2:22" x14ac:dyDescent="0.2">
      <c r="B63" s="4" t="str">
        <f>+'YTD Stats'!C63</f>
        <v>Non pitcher</v>
      </c>
      <c r="Q63" s="2">
        <f>M63*2+O63*2-N63</f>
        <v>0</v>
      </c>
      <c r="R63" s="12" t="e">
        <f t="shared" si="6"/>
        <v>#DIV/0!</v>
      </c>
      <c r="S63" s="12" t="e">
        <f t="shared" si="7"/>
        <v>#DIV/0!</v>
      </c>
      <c r="T63" s="12" t="e">
        <f t="shared" si="10"/>
        <v>#DIV/0!</v>
      </c>
      <c r="U63" s="14" t="e">
        <f t="shared" si="8"/>
        <v>#DIV/0!</v>
      </c>
      <c r="V63" s="14" t="e">
        <f t="shared" si="9"/>
        <v>#DIV/0!</v>
      </c>
    </row>
    <row r="64" spans="2:22" ht="13.5" thickBot="1" x14ac:dyDescent="0.25">
      <c r="B64" s="4"/>
      <c r="Q64" s="2" t="s">
        <v>47</v>
      </c>
      <c r="R64" s="12" t="e">
        <f t="shared" si="6"/>
        <v>#DIV/0!</v>
      </c>
      <c r="S64" s="12" t="e">
        <f t="shared" si="7"/>
        <v>#DIV/0!</v>
      </c>
      <c r="T64" s="12" t="e">
        <f t="shared" si="10"/>
        <v>#DIV/0!</v>
      </c>
      <c r="U64" s="14" t="e">
        <f t="shared" si="8"/>
        <v>#DIV/0!</v>
      </c>
      <c r="V64" s="14" t="e">
        <f t="shared" si="9"/>
        <v>#DIV/0!</v>
      </c>
    </row>
    <row r="65" spans="2:22" ht="13.5" thickBot="1" x14ac:dyDescent="0.25">
      <c r="B65" s="6" t="s">
        <v>25</v>
      </c>
      <c r="C65">
        <f>SUM(C42:C64)</f>
        <v>0</v>
      </c>
      <c r="D65">
        <f t="shared" ref="D65:P65" si="12">SUM(D42:D64)</f>
        <v>0</v>
      </c>
      <c r="E65">
        <f t="shared" si="12"/>
        <v>0</v>
      </c>
      <c r="F65">
        <f t="shared" si="12"/>
        <v>0</v>
      </c>
      <c r="G65">
        <f t="shared" si="12"/>
        <v>0</v>
      </c>
      <c r="H65">
        <f t="shared" si="12"/>
        <v>0</v>
      </c>
      <c r="I65">
        <f t="shared" si="12"/>
        <v>0</v>
      </c>
      <c r="J65">
        <f t="shared" si="12"/>
        <v>0</v>
      </c>
      <c r="K65">
        <f t="shared" si="12"/>
        <v>0</v>
      </c>
      <c r="L65">
        <f t="shared" si="12"/>
        <v>0</v>
      </c>
      <c r="M65">
        <f t="shared" si="12"/>
        <v>0</v>
      </c>
      <c r="N65">
        <f t="shared" si="12"/>
        <v>0</v>
      </c>
      <c r="O65">
        <f t="shared" si="12"/>
        <v>0</v>
      </c>
      <c r="P65">
        <f t="shared" si="12"/>
        <v>0</v>
      </c>
      <c r="Q65" s="7">
        <f>SUM(Q42:Q64)</f>
        <v>0</v>
      </c>
      <c r="R65" s="13" t="e">
        <f t="shared" si="6"/>
        <v>#DIV/0!</v>
      </c>
      <c r="S65" s="13" t="e">
        <f>F65/C65*9</f>
        <v>#DIV/0!</v>
      </c>
      <c r="T65" s="13" t="e">
        <f>(H65+D65)/C65</f>
        <v>#DIV/0!</v>
      </c>
      <c r="U65" s="15" t="e">
        <f>D65/(C65*3+D65)</f>
        <v>#DIV/0!</v>
      </c>
      <c r="V65" s="16" t="e">
        <f>(D65+H65)/(C65*3+D65+H65)</f>
        <v>#DIV/0!</v>
      </c>
    </row>
  </sheetData>
  <phoneticPr fontId="3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V65"/>
  <sheetViews>
    <sheetView workbookViewId="0">
      <selection activeCell="C7" sqref="C7:Q37"/>
    </sheetView>
  </sheetViews>
  <sheetFormatPr defaultRowHeight="12.75" x14ac:dyDescent="0.2"/>
  <cols>
    <col min="2" max="2" width="14.85546875" customWidth="1"/>
    <col min="3" max="3" width="5.7109375" customWidth="1"/>
    <col min="4" max="4" width="6.28515625" customWidth="1"/>
    <col min="5" max="5" width="6" customWidth="1"/>
    <col min="6" max="6" width="5.7109375" customWidth="1"/>
    <col min="7" max="7" width="5.85546875" customWidth="1"/>
    <col min="8" max="9" width="6.140625" customWidth="1"/>
    <col min="10" max="10" width="6.42578125" customWidth="1"/>
    <col min="11" max="11" width="6" customWidth="1"/>
    <col min="12" max="12" width="5.7109375" customWidth="1"/>
    <col min="13" max="13" width="6.28515625" customWidth="1"/>
    <col min="14" max="14" width="5.140625" customWidth="1"/>
    <col min="15" max="15" width="6.140625" customWidth="1"/>
    <col min="16" max="16" width="6" customWidth="1"/>
    <col min="17" max="17" width="5.42578125" customWidth="1"/>
    <col min="18" max="18" width="6" customWidth="1"/>
    <col min="19" max="19" width="5.85546875" customWidth="1"/>
  </cols>
  <sheetData>
    <row r="5" spans="1:22" x14ac:dyDescent="0.2">
      <c r="A5" s="2" t="s">
        <v>2</v>
      </c>
      <c r="B5" s="2" t="s">
        <v>3</v>
      </c>
      <c r="C5" s="2" t="s">
        <v>4</v>
      </c>
      <c r="D5" s="2" t="s">
        <v>5</v>
      </c>
      <c r="E5" s="2" t="s">
        <v>6</v>
      </c>
      <c r="F5" s="2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2" t="s">
        <v>12</v>
      </c>
      <c r="L5" s="2" t="s">
        <v>13</v>
      </c>
      <c r="M5" s="2" t="s">
        <v>14</v>
      </c>
      <c r="N5" s="2" t="s">
        <v>15</v>
      </c>
      <c r="O5" s="2" t="s">
        <v>16</v>
      </c>
      <c r="P5" s="2" t="s">
        <v>17</v>
      </c>
      <c r="Q5" s="2" t="s">
        <v>18</v>
      </c>
      <c r="R5" s="2" t="s">
        <v>19</v>
      </c>
      <c r="S5" s="2" t="s">
        <v>20</v>
      </c>
      <c r="T5" s="2" t="s">
        <v>21</v>
      </c>
      <c r="U5" s="2" t="s">
        <v>22</v>
      </c>
      <c r="V5" s="2" t="s">
        <v>23</v>
      </c>
    </row>
    <row r="6" spans="1:22" x14ac:dyDescent="0.2">
      <c r="B6" s="4">
        <f>+'YTD Stats'!C6</f>
        <v>0</v>
      </c>
      <c r="R6" s="2">
        <f t="shared" ref="R6:R38" si="0">D6+M6+O6+P6</f>
        <v>0</v>
      </c>
      <c r="S6" s="2">
        <f t="shared" ref="S6:S38" si="1">F6+H6+(I6*2)+(J6*3)</f>
        <v>0</v>
      </c>
      <c r="T6" s="8" t="e">
        <f t="shared" ref="T6:T38" si="2">F6/D6</f>
        <v>#DIV/0!</v>
      </c>
      <c r="U6" s="8" t="e">
        <f t="shared" ref="U6:U38" si="3">(F6+M6)/(D6+M6+P6)</f>
        <v>#DIV/0!</v>
      </c>
      <c r="V6" s="8" t="e">
        <f t="shared" ref="V6:V38" si="4">S6/D6</f>
        <v>#DIV/0!</v>
      </c>
    </row>
    <row r="7" spans="1:22" x14ac:dyDescent="0.2">
      <c r="B7" s="4" t="str">
        <f>+'YTD Stats'!C7</f>
        <v>Contreras,W</v>
      </c>
      <c r="R7" s="2">
        <f t="shared" si="0"/>
        <v>0</v>
      </c>
      <c r="S7" s="2">
        <f t="shared" si="1"/>
        <v>0</v>
      </c>
      <c r="T7" s="8" t="e">
        <f t="shared" si="2"/>
        <v>#DIV/0!</v>
      </c>
      <c r="U7" s="8" t="e">
        <f t="shared" si="3"/>
        <v>#DIV/0!</v>
      </c>
      <c r="V7" s="8" t="e">
        <f t="shared" si="4"/>
        <v>#DIV/0!</v>
      </c>
    </row>
    <row r="8" spans="1:22" x14ac:dyDescent="0.2">
      <c r="B8" s="4" t="str">
        <f>+'YTD Stats'!C8</f>
        <v>Wolters,T*</v>
      </c>
      <c r="R8" s="2">
        <f t="shared" si="0"/>
        <v>0</v>
      </c>
      <c r="S8" s="2">
        <f t="shared" si="1"/>
        <v>0</v>
      </c>
      <c r="T8" s="8" t="e">
        <f t="shared" si="2"/>
        <v>#DIV/0!</v>
      </c>
      <c r="U8" s="8" t="e">
        <f t="shared" si="3"/>
        <v>#DIV/0!</v>
      </c>
      <c r="V8" s="8" t="e">
        <f t="shared" si="4"/>
        <v>#DIV/0!</v>
      </c>
    </row>
    <row r="9" spans="1:22" x14ac:dyDescent="0.2">
      <c r="B9" s="4" t="str">
        <f>+'YTD Stats'!C9</f>
        <v>Baez,J</v>
      </c>
      <c r="R9" s="2">
        <f t="shared" si="0"/>
        <v>0</v>
      </c>
      <c r="S9" s="2">
        <f t="shared" si="1"/>
        <v>0</v>
      </c>
      <c r="T9" s="8" t="e">
        <f t="shared" si="2"/>
        <v>#DIV/0!</v>
      </c>
      <c r="U9" s="8" t="e">
        <f t="shared" si="3"/>
        <v>#DIV/0!</v>
      </c>
      <c r="V9" s="8" t="e">
        <f t="shared" si="4"/>
        <v>#DIV/0!</v>
      </c>
    </row>
    <row r="10" spans="1:22" x14ac:dyDescent="0.2">
      <c r="B10" s="4" t="str">
        <f>+'YTD Stats'!C10</f>
        <v>Ahmed,N</v>
      </c>
      <c r="R10" s="2">
        <f t="shared" si="0"/>
        <v>0</v>
      </c>
      <c r="S10" s="2">
        <f t="shared" si="1"/>
        <v>0</v>
      </c>
      <c r="T10" s="8" t="e">
        <f t="shared" si="2"/>
        <v>#DIV/0!</v>
      </c>
      <c r="U10" s="8" t="e">
        <f t="shared" si="3"/>
        <v>#DIV/0!</v>
      </c>
      <c r="V10" s="8" t="e">
        <f t="shared" si="4"/>
        <v>#DIV/0!</v>
      </c>
    </row>
    <row r="11" spans="1:22" x14ac:dyDescent="0.2">
      <c r="B11" s="4" t="str">
        <f>+'YTD Stats'!C11</f>
        <v>Rosario,Ahm</v>
      </c>
      <c r="R11" s="2">
        <f t="shared" si="0"/>
        <v>0</v>
      </c>
      <c r="S11" s="2">
        <f t="shared" si="1"/>
        <v>0</v>
      </c>
      <c r="T11" s="8" t="e">
        <f t="shared" si="2"/>
        <v>#DIV/0!</v>
      </c>
      <c r="U11" s="8" t="e">
        <f t="shared" si="3"/>
        <v>#DIV/0!</v>
      </c>
      <c r="V11" s="8" t="e">
        <f t="shared" si="4"/>
        <v>#DIV/0!</v>
      </c>
    </row>
    <row r="12" spans="1:22" x14ac:dyDescent="0.2">
      <c r="B12" s="4" t="str">
        <f>+'YTD Stats'!C12</f>
        <v>Goodrum,N+</v>
      </c>
      <c r="R12" s="2">
        <f t="shared" si="0"/>
        <v>0</v>
      </c>
      <c r="S12" s="2">
        <f t="shared" si="1"/>
        <v>0</v>
      </c>
      <c r="T12" s="8" t="e">
        <f t="shared" si="2"/>
        <v>#DIV/0!</v>
      </c>
      <c r="U12" s="8" t="e">
        <f t="shared" si="3"/>
        <v>#DIV/0!</v>
      </c>
      <c r="V12" s="8" t="e">
        <f t="shared" si="4"/>
        <v>#DIV/0!</v>
      </c>
    </row>
    <row r="13" spans="1:22" x14ac:dyDescent="0.2">
      <c r="B13" s="4" t="str">
        <f>+'YTD Stats'!C13</f>
        <v>Freeman,F*</v>
      </c>
      <c r="R13" s="2">
        <f t="shared" si="0"/>
        <v>0</v>
      </c>
      <c r="S13" s="2">
        <f t="shared" si="1"/>
        <v>0</v>
      </c>
      <c r="T13" s="8" t="e">
        <f t="shared" si="2"/>
        <v>#DIV/0!</v>
      </c>
      <c r="U13" s="8" t="e">
        <f t="shared" si="3"/>
        <v>#DIV/0!</v>
      </c>
      <c r="V13" s="8" t="e">
        <f t="shared" si="4"/>
        <v>#DIV/0!</v>
      </c>
    </row>
    <row r="14" spans="1:22" x14ac:dyDescent="0.2">
      <c r="B14" s="4" t="str">
        <f>+'YTD Stats'!C14</f>
        <v>Gardner,B*</v>
      </c>
      <c r="R14" s="2">
        <f t="shared" si="0"/>
        <v>0</v>
      </c>
      <c r="S14" s="2">
        <f t="shared" si="1"/>
        <v>0</v>
      </c>
      <c r="T14" s="8" t="e">
        <f t="shared" si="2"/>
        <v>#DIV/0!</v>
      </c>
      <c r="U14" s="8" t="e">
        <f t="shared" si="3"/>
        <v>#DIV/0!</v>
      </c>
      <c r="V14" s="8" t="e">
        <f t="shared" si="4"/>
        <v>#DIV/0!</v>
      </c>
    </row>
    <row r="15" spans="1:22" x14ac:dyDescent="0.2">
      <c r="B15" s="4" t="str">
        <f>+'YTD Stats'!C15</f>
        <v>Rendon,A</v>
      </c>
      <c r="R15" s="2">
        <f t="shared" si="0"/>
        <v>0</v>
      </c>
      <c r="S15" s="2">
        <f t="shared" si="1"/>
        <v>0</v>
      </c>
      <c r="T15" s="8" t="e">
        <f t="shared" si="2"/>
        <v>#DIV/0!</v>
      </c>
      <c r="U15" s="8" t="e">
        <f t="shared" si="3"/>
        <v>#DIV/0!</v>
      </c>
      <c r="V15" s="8" t="e">
        <f t="shared" si="4"/>
        <v>#DIV/0!</v>
      </c>
    </row>
    <row r="16" spans="1:22" x14ac:dyDescent="0.2">
      <c r="B16" s="4" t="str">
        <f>+'YTD Stats'!C16</f>
        <v>Sogard,E</v>
      </c>
      <c r="R16" s="2">
        <f t="shared" si="0"/>
        <v>0</v>
      </c>
      <c r="S16" s="2">
        <f t="shared" si="1"/>
        <v>0</v>
      </c>
      <c r="T16" s="8" t="e">
        <f t="shared" si="2"/>
        <v>#DIV/0!</v>
      </c>
      <c r="U16" s="8" t="e">
        <f t="shared" si="3"/>
        <v>#DIV/0!</v>
      </c>
      <c r="V16" s="8" t="e">
        <f t="shared" si="4"/>
        <v>#DIV/0!</v>
      </c>
    </row>
    <row r="17" spans="2:22" x14ac:dyDescent="0.2">
      <c r="B17" s="4" t="str">
        <f>+'YTD Stats'!C17</f>
        <v>Cespedes,Y</v>
      </c>
      <c r="R17" s="2">
        <f t="shared" si="0"/>
        <v>0</v>
      </c>
      <c r="S17" s="2">
        <f t="shared" si="1"/>
        <v>0</v>
      </c>
      <c r="T17" s="8" t="e">
        <f t="shared" si="2"/>
        <v>#DIV/0!</v>
      </c>
      <c r="U17" s="8" t="e">
        <f t="shared" si="3"/>
        <v>#DIV/0!</v>
      </c>
      <c r="V17" s="8" t="e">
        <f t="shared" si="4"/>
        <v>#DIV/0!</v>
      </c>
    </row>
    <row r="18" spans="2:22" x14ac:dyDescent="0.2">
      <c r="B18" s="4" t="str">
        <f>+'YTD Stats'!C18</f>
        <v>Anderson,T</v>
      </c>
      <c r="R18" s="2">
        <f t="shared" si="0"/>
        <v>0</v>
      </c>
      <c r="S18" s="2">
        <f t="shared" si="1"/>
        <v>0</v>
      </c>
      <c r="T18" s="8" t="e">
        <f t="shared" si="2"/>
        <v>#DIV/0!</v>
      </c>
      <c r="U18" s="8" t="e">
        <f t="shared" si="3"/>
        <v>#DIV/0!</v>
      </c>
      <c r="V18" s="8" t="e">
        <f t="shared" si="4"/>
        <v>#DIV/0!</v>
      </c>
    </row>
    <row r="19" spans="2:22" x14ac:dyDescent="0.2">
      <c r="B19" s="4" t="str">
        <f>+'YTD Stats'!C19</f>
        <v>Meadows,A*</v>
      </c>
      <c r="R19" s="2">
        <f t="shared" si="0"/>
        <v>0</v>
      </c>
      <c r="S19" s="2">
        <f t="shared" si="1"/>
        <v>0</v>
      </c>
      <c r="T19" s="8" t="e">
        <f t="shared" si="2"/>
        <v>#DIV/0!</v>
      </c>
      <c r="U19" s="8" t="e">
        <f t="shared" si="3"/>
        <v>#DIV/0!</v>
      </c>
      <c r="V19" s="8" t="e">
        <f t="shared" si="4"/>
        <v>#DIV/0!</v>
      </c>
    </row>
    <row r="20" spans="2:22" x14ac:dyDescent="0.2">
      <c r="B20" s="4" t="str">
        <f>+'YTD Stats'!C20</f>
        <v>Inciarte E.</v>
      </c>
      <c r="R20" s="2">
        <f t="shared" si="0"/>
        <v>0</v>
      </c>
      <c r="S20" s="2">
        <f t="shared" si="1"/>
        <v>0</v>
      </c>
      <c r="T20" s="8" t="e">
        <f t="shared" si="2"/>
        <v>#DIV/0!</v>
      </c>
      <c r="U20" s="8" t="e">
        <f t="shared" si="3"/>
        <v>#DIV/0!</v>
      </c>
      <c r="V20" s="8" t="e">
        <f t="shared" si="4"/>
        <v>#DIV/0!</v>
      </c>
    </row>
    <row r="21" spans="2:22" x14ac:dyDescent="0.2">
      <c r="B21" s="4" t="str">
        <f>+'YTD Stats'!C21</f>
        <v>Heyward,J*</v>
      </c>
      <c r="R21" s="2">
        <f t="shared" si="0"/>
        <v>0</v>
      </c>
      <c r="S21" s="2">
        <f t="shared" si="1"/>
        <v>0</v>
      </c>
      <c r="T21" s="8" t="e">
        <f t="shared" si="2"/>
        <v>#DIV/0!</v>
      </c>
      <c r="U21" s="8" t="e">
        <f t="shared" si="3"/>
        <v>#DIV/0!</v>
      </c>
      <c r="V21" s="8" t="e">
        <f t="shared" si="4"/>
        <v>#DIV/0!</v>
      </c>
    </row>
    <row r="22" spans="2:22" x14ac:dyDescent="0.2">
      <c r="B22" s="4" t="str">
        <f>+'YTD Stats'!C22</f>
        <v>Duvall,A</v>
      </c>
      <c r="R22" s="2">
        <f t="shared" si="0"/>
        <v>0</v>
      </c>
      <c r="S22" s="2">
        <f t="shared" si="1"/>
        <v>0</v>
      </c>
      <c r="T22" s="8" t="e">
        <f t="shared" si="2"/>
        <v>#DIV/0!</v>
      </c>
      <c r="U22" s="8" t="e">
        <f t="shared" si="3"/>
        <v>#DIV/0!</v>
      </c>
      <c r="V22" s="8" t="e">
        <f t="shared" si="4"/>
        <v>#DIV/0!</v>
      </c>
    </row>
    <row r="23" spans="2:22" x14ac:dyDescent="0.2">
      <c r="B23" s="4">
        <f>+'YTD Stats'!C23</f>
        <v>0</v>
      </c>
      <c r="R23" s="2">
        <f t="shared" si="0"/>
        <v>0</v>
      </c>
      <c r="S23" s="2">
        <f t="shared" si="1"/>
        <v>0</v>
      </c>
      <c r="T23" s="8" t="e">
        <f t="shared" si="2"/>
        <v>#DIV/0!</v>
      </c>
      <c r="U23" s="8" t="e">
        <f t="shared" si="3"/>
        <v>#DIV/0!</v>
      </c>
      <c r="V23" s="8" t="e">
        <f t="shared" si="4"/>
        <v>#DIV/0!</v>
      </c>
    </row>
    <row r="24" spans="2:22" x14ac:dyDescent="0.2">
      <c r="B24" s="4">
        <f>+'YTD Stats'!C24</f>
        <v>0</v>
      </c>
      <c r="R24" s="2">
        <f t="shared" si="0"/>
        <v>0</v>
      </c>
      <c r="S24" s="2">
        <f t="shared" si="1"/>
        <v>0</v>
      </c>
      <c r="T24" s="8" t="e">
        <f t="shared" si="2"/>
        <v>#DIV/0!</v>
      </c>
      <c r="U24" s="8" t="e">
        <f t="shared" si="3"/>
        <v>#DIV/0!</v>
      </c>
      <c r="V24" s="8" t="e">
        <f t="shared" si="4"/>
        <v>#DIV/0!</v>
      </c>
    </row>
    <row r="25" spans="2:22" x14ac:dyDescent="0.2">
      <c r="B25" s="4">
        <f>+'YTD Stats'!C25</f>
        <v>0</v>
      </c>
      <c r="R25" s="2">
        <f t="shared" si="0"/>
        <v>0</v>
      </c>
      <c r="S25" s="2">
        <f t="shared" si="1"/>
        <v>0</v>
      </c>
      <c r="T25" s="8" t="e">
        <f t="shared" si="2"/>
        <v>#DIV/0!</v>
      </c>
      <c r="U25" s="8" t="e">
        <f t="shared" si="3"/>
        <v>#DIV/0!</v>
      </c>
      <c r="V25" s="8" t="e">
        <f t="shared" si="4"/>
        <v>#DIV/0!</v>
      </c>
    </row>
    <row r="26" spans="2:22" x14ac:dyDescent="0.2">
      <c r="B26" s="4" t="str">
        <f>+'YTD Stats'!C26</f>
        <v>Taylor,M</v>
      </c>
      <c r="R26" s="2">
        <f t="shared" si="0"/>
        <v>0</v>
      </c>
      <c r="S26" s="2">
        <f t="shared" si="1"/>
        <v>0</v>
      </c>
      <c r="T26" s="8" t="e">
        <f t="shared" si="2"/>
        <v>#DIV/0!</v>
      </c>
      <c r="U26" s="8" t="e">
        <f t="shared" si="3"/>
        <v>#DIV/0!</v>
      </c>
      <c r="V26" s="8" t="e">
        <f t="shared" si="4"/>
        <v>#DIV/0!</v>
      </c>
    </row>
    <row r="27" spans="2:22" x14ac:dyDescent="0.2">
      <c r="B27" s="4" t="str">
        <f>+'YTD Stats'!C27</f>
        <v>Bird,G*</v>
      </c>
      <c r="R27" s="2">
        <f t="shared" si="0"/>
        <v>0</v>
      </c>
      <c r="S27" s="2">
        <f t="shared" si="1"/>
        <v>0</v>
      </c>
      <c r="T27" s="8" t="e">
        <f t="shared" si="2"/>
        <v>#DIV/0!</v>
      </c>
      <c r="U27" s="8" t="e">
        <f t="shared" si="3"/>
        <v>#DIV/0!</v>
      </c>
      <c r="V27" s="8" t="e">
        <f t="shared" si="4"/>
        <v>#DIV/0!</v>
      </c>
    </row>
    <row r="28" spans="2:22" x14ac:dyDescent="0.2">
      <c r="B28" s="4" t="str">
        <f>+'YTD Stats'!C28</f>
        <v>Swihart B.</v>
      </c>
      <c r="R28" s="2">
        <f t="shared" si="0"/>
        <v>0</v>
      </c>
      <c r="S28" s="2">
        <f t="shared" si="1"/>
        <v>0</v>
      </c>
      <c r="T28" s="8" t="e">
        <f t="shared" si="2"/>
        <v>#DIV/0!</v>
      </c>
      <c r="U28" s="8" t="e">
        <f t="shared" si="3"/>
        <v>#DIV/0!</v>
      </c>
      <c r="V28" s="8" t="e">
        <f t="shared" si="4"/>
        <v>#DIV/0!</v>
      </c>
    </row>
    <row r="29" spans="2:22" x14ac:dyDescent="0.2">
      <c r="B29" s="4" t="str">
        <f>+'YTD Stats'!C29</f>
        <v>Urena,R+</v>
      </c>
      <c r="R29" s="2">
        <f t="shared" si="0"/>
        <v>0</v>
      </c>
      <c r="S29" s="2">
        <f t="shared" si="1"/>
        <v>0</v>
      </c>
      <c r="T29" s="8" t="e">
        <f t="shared" si="2"/>
        <v>#DIV/0!</v>
      </c>
      <c r="U29" s="8" t="e">
        <f t="shared" si="3"/>
        <v>#DIV/0!</v>
      </c>
      <c r="V29" s="8" t="e">
        <f t="shared" si="4"/>
        <v>#DIV/0!</v>
      </c>
    </row>
    <row r="30" spans="2:22" x14ac:dyDescent="0.2">
      <c r="B30" s="4" t="str">
        <f>+'YTD Stats'!C30</f>
        <v>McKinney,B*</v>
      </c>
      <c r="R30" s="2">
        <f t="shared" si="0"/>
        <v>0</v>
      </c>
      <c r="S30" s="2">
        <f t="shared" si="1"/>
        <v>0</v>
      </c>
      <c r="T30" s="8" t="e">
        <f t="shared" si="2"/>
        <v>#DIV/0!</v>
      </c>
      <c r="U30" s="8" t="e">
        <f t="shared" si="3"/>
        <v>#DIV/0!</v>
      </c>
      <c r="V30" s="8" t="e">
        <f t="shared" si="4"/>
        <v>#DIV/0!</v>
      </c>
    </row>
    <row r="31" spans="2:22" x14ac:dyDescent="0.2">
      <c r="B31" s="4">
        <f>+'YTD Stats'!C31</f>
        <v>0</v>
      </c>
      <c r="R31" s="2">
        <f t="shared" si="0"/>
        <v>0</v>
      </c>
      <c r="S31" s="2">
        <f t="shared" si="1"/>
        <v>0</v>
      </c>
      <c r="T31" s="8" t="e">
        <f t="shared" si="2"/>
        <v>#DIV/0!</v>
      </c>
      <c r="U31" s="8" t="e">
        <f t="shared" si="3"/>
        <v>#DIV/0!</v>
      </c>
      <c r="V31" s="8" t="e">
        <f t="shared" si="4"/>
        <v>#DIV/0!</v>
      </c>
    </row>
    <row r="32" spans="2:22" x14ac:dyDescent="0.2">
      <c r="B32" s="4">
        <f>+'YTD Stats'!C32</f>
        <v>0</v>
      </c>
      <c r="R32" s="2">
        <f t="shared" si="0"/>
        <v>0</v>
      </c>
      <c r="S32" s="2">
        <f t="shared" si="1"/>
        <v>0</v>
      </c>
      <c r="T32" s="8" t="e">
        <f t="shared" si="2"/>
        <v>#DIV/0!</v>
      </c>
      <c r="U32" s="8" t="e">
        <f t="shared" si="3"/>
        <v>#DIV/0!</v>
      </c>
      <c r="V32" s="8" t="e">
        <f t="shared" si="4"/>
        <v>#DIV/0!</v>
      </c>
    </row>
    <row r="33" spans="1:22" x14ac:dyDescent="0.2">
      <c r="B33" s="4">
        <f>+'YTD Stats'!C33</f>
        <v>0</v>
      </c>
      <c r="R33" s="2">
        <f t="shared" si="0"/>
        <v>0</v>
      </c>
      <c r="S33" s="2">
        <f t="shared" si="1"/>
        <v>0</v>
      </c>
      <c r="T33" s="8" t="e">
        <f t="shared" si="2"/>
        <v>#DIV/0!</v>
      </c>
      <c r="U33" s="8" t="e">
        <f t="shared" si="3"/>
        <v>#DIV/0!</v>
      </c>
      <c r="V33" s="8" t="e">
        <f t="shared" si="4"/>
        <v>#DIV/0!</v>
      </c>
    </row>
    <row r="34" spans="1:22" x14ac:dyDescent="0.2">
      <c r="B34" s="4">
        <f>+'YTD Stats'!C34</f>
        <v>0</v>
      </c>
      <c r="R34" s="2">
        <f t="shared" si="0"/>
        <v>0</v>
      </c>
      <c r="S34" s="2">
        <f t="shared" si="1"/>
        <v>0</v>
      </c>
      <c r="T34" s="8" t="e">
        <f t="shared" si="2"/>
        <v>#DIV/0!</v>
      </c>
      <c r="U34" s="8" t="e">
        <f t="shared" si="3"/>
        <v>#DIV/0!</v>
      </c>
      <c r="V34" s="8" t="e">
        <f t="shared" si="4"/>
        <v>#DIV/0!</v>
      </c>
    </row>
    <row r="35" spans="1:22" x14ac:dyDescent="0.2">
      <c r="B35" s="4">
        <f>+'YTD Stats'!C35</f>
        <v>0</v>
      </c>
      <c r="R35" s="2">
        <f t="shared" si="0"/>
        <v>0</v>
      </c>
      <c r="S35" s="2">
        <f t="shared" si="1"/>
        <v>0</v>
      </c>
      <c r="T35" s="8" t="e">
        <f t="shared" si="2"/>
        <v>#DIV/0!</v>
      </c>
      <c r="U35" s="8" t="e">
        <f t="shared" si="3"/>
        <v>#DIV/0!</v>
      </c>
      <c r="V35" s="8" t="e">
        <f t="shared" si="4"/>
        <v>#DIV/0!</v>
      </c>
    </row>
    <row r="36" spans="1:22" x14ac:dyDescent="0.2">
      <c r="B36" s="4">
        <f>+'YTD Stats'!C36</f>
        <v>0</v>
      </c>
      <c r="R36" s="2">
        <f t="shared" si="0"/>
        <v>0</v>
      </c>
      <c r="S36" s="2">
        <f t="shared" si="1"/>
        <v>0</v>
      </c>
      <c r="T36" s="8" t="e">
        <f t="shared" si="2"/>
        <v>#DIV/0!</v>
      </c>
      <c r="U36" s="8" t="e">
        <f t="shared" si="3"/>
        <v>#DIV/0!</v>
      </c>
      <c r="V36" s="8" t="e">
        <f t="shared" si="4"/>
        <v>#DIV/0!</v>
      </c>
    </row>
    <row r="37" spans="1:22" ht="14.25" customHeight="1" thickBot="1" x14ac:dyDescent="0.25">
      <c r="B37" s="4" t="s">
        <v>24</v>
      </c>
      <c r="R37" s="2">
        <f t="shared" si="0"/>
        <v>0</v>
      </c>
      <c r="S37" s="2">
        <f t="shared" si="1"/>
        <v>0</v>
      </c>
      <c r="T37" s="8" t="e">
        <f t="shared" si="2"/>
        <v>#DIV/0!</v>
      </c>
      <c r="U37" s="8" t="e">
        <f t="shared" si="3"/>
        <v>#DIV/0!</v>
      </c>
      <c r="V37" s="8" t="e">
        <f t="shared" si="4"/>
        <v>#DIV/0!</v>
      </c>
    </row>
    <row r="38" spans="1:22" ht="13.5" thickBot="1" x14ac:dyDescent="0.25">
      <c r="B38" s="6" t="s">
        <v>25</v>
      </c>
      <c r="D38" s="7">
        <f t="shared" ref="D38:Q38" si="5">SUM(D6:D37)</f>
        <v>0</v>
      </c>
      <c r="E38" s="7">
        <f t="shared" si="5"/>
        <v>0</v>
      </c>
      <c r="F38" s="7">
        <f t="shared" si="5"/>
        <v>0</v>
      </c>
      <c r="G38" s="7">
        <f t="shared" si="5"/>
        <v>0</v>
      </c>
      <c r="H38" s="7">
        <f t="shared" si="5"/>
        <v>0</v>
      </c>
      <c r="I38" s="7">
        <f t="shared" si="5"/>
        <v>0</v>
      </c>
      <c r="J38" s="7">
        <f t="shared" si="5"/>
        <v>0</v>
      </c>
      <c r="K38" s="7">
        <f t="shared" si="5"/>
        <v>0</v>
      </c>
      <c r="L38" s="7">
        <f t="shared" si="5"/>
        <v>0</v>
      </c>
      <c r="M38" s="7">
        <f t="shared" si="5"/>
        <v>0</v>
      </c>
      <c r="N38" s="7">
        <f t="shared" si="5"/>
        <v>0</v>
      </c>
      <c r="O38" s="7">
        <f t="shared" si="5"/>
        <v>0</v>
      </c>
      <c r="P38" s="7">
        <f t="shared" si="5"/>
        <v>0</v>
      </c>
      <c r="Q38" s="7">
        <f t="shared" si="5"/>
        <v>0</v>
      </c>
      <c r="R38" s="7">
        <f t="shared" si="0"/>
        <v>0</v>
      </c>
      <c r="S38" s="7">
        <f t="shared" si="1"/>
        <v>0</v>
      </c>
      <c r="T38" s="9" t="e">
        <f t="shared" si="2"/>
        <v>#DIV/0!</v>
      </c>
      <c r="U38" s="9" t="e">
        <f t="shared" si="3"/>
        <v>#DIV/0!</v>
      </c>
      <c r="V38" s="10" t="e">
        <f t="shared" si="4"/>
        <v>#DIV/0!</v>
      </c>
    </row>
    <row r="39" spans="1:22" x14ac:dyDescent="0.2">
      <c r="B39" s="4"/>
    </row>
    <row r="40" spans="1:22" x14ac:dyDescent="0.2">
      <c r="B40" s="4"/>
    </row>
    <row r="41" spans="1:22" x14ac:dyDescent="0.2">
      <c r="A41" s="2" t="s">
        <v>2</v>
      </c>
      <c r="B41" s="2" t="s">
        <v>26</v>
      </c>
      <c r="C41" s="2" t="s">
        <v>27</v>
      </c>
      <c r="D41" s="2" t="s">
        <v>7</v>
      </c>
      <c r="E41" s="2" t="s">
        <v>6</v>
      </c>
      <c r="F41" s="2" t="s">
        <v>28</v>
      </c>
      <c r="G41" s="2" t="s">
        <v>15</v>
      </c>
      <c r="H41" s="2" t="s">
        <v>14</v>
      </c>
      <c r="I41" s="2" t="s">
        <v>29</v>
      </c>
      <c r="J41" s="2" t="s">
        <v>30</v>
      </c>
      <c r="K41" s="2" t="s">
        <v>31</v>
      </c>
      <c r="L41" s="2" t="s">
        <v>32</v>
      </c>
      <c r="M41" s="2" t="s">
        <v>33</v>
      </c>
      <c r="N41" s="2" t="s">
        <v>34</v>
      </c>
      <c r="O41" s="2" t="s">
        <v>35</v>
      </c>
      <c r="P41" s="2" t="s">
        <v>11</v>
      </c>
      <c r="Q41" s="2" t="s">
        <v>36</v>
      </c>
      <c r="R41" s="2" t="s">
        <v>37</v>
      </c>
      <c r="S41" s="2" t="s">
        <v>38</v>
      </c>
      <c r="T41" s="2" t="s">
        <v>39</v>
      </c>
      <c r="U41" s="4" t="s">
        <v>40</v>
      </c>
      <c r="V41" s="4" t="s">
        <v>41</v>
      </c>
    </row>
    <row r="42" spans="1:22" x14ac:dyDescent="0.2">
      <c r="B42" s="4" t="str">
        <f>+'YTD Stats'!C42</f>
        <v>Bauer,T</v>
      </c>
      <c r="Q42" s="2" t="s">
        <v>47</v>
      </c>
      <c r="R42" s="12" t="e">
        <f t="shared" ref="R42:R65" si="6">M42/(M42+N42)</f>
        <v>#DIV/0!</v>
      </c>
      <c r="S42" s="12" t="e">
        <f t="shared" ref="S42:S65" si="7">F42/C42*9</f>
        <v>#DIV/0!</v>
      </c>
      <c r="T42" s="12" t="e">
        <f t="shared" ref="T42:T65" si="8">(H42+D42)/C42</f>
        <v>#DIV/0!</v>
      </c>
      <c r="U42" s="14" t="e">
        <f t="shared" ref="U42:U65" si="9">D42/(C42*3+D42)</f>
        <v>#DIV/0!</v>
      </c>
      <c r="V42" s="14" t="e">
        <f t="shared" ref="V42:V65" si="10">(D42+H42)/(C42*3+D42+H42)</f>
        <v>#DIV/0!</v>
      </c>
    </row>
    <row r="43" spans="1:22" x14ac:dyDescent="0.2">
      <c r="B43" s="4" t="str">
        <f>+'YTD Stats'!C43</f>
        <v>Darvish,Y</v>
      </c>
      <c r="Q43" s="2" t="s">
        <v>47</v>
      </c>
      <c r="R43" s="12" t="e">
        <f t="shared" si="6"/>
        <v>#DIV/0!</v>
      </c>
      <c r="S43" s="12" t="e">
        <f t="shared" si="7"/>
        <v>#DIV/0!</v>
      </c>
      <c r="T43" s="12" t="e">
        <f t="shared" si="8"/>
        <v>#DIV/0!</v>
      </c>
      <c r="U43" s="14" t="e">
        <f t="shared" si="9"/>
        <v>#DIV/0!</v>
      </c>
      <c r="V43" s="14" t="e">
        <f t="shared" si="10"/>
        <v>#DIV/0!</v>
      </c>
    </row>
    <row r="44" spans="1:22" x14ac:dyDescent="0.2">
      <c r="B44" s="4" t="str">
        <f>+'YTD Stats'!C44</f>
        <v>Paxton, J</v>
      </c>
      <c r="Q44" s="2" t="s">
        <v>47</v>
      </c>
      <c r="R44" s="12" t="e">
        <f t="shared" si="6"/>
        <v>#DIV/0!</v>
      </c>
      <c r="S44" s="12" t="e">
        <f t="shared" si="7"/>
        <v>#DIV/0!</v>
      </c>
      <c r="T44" s="12" t="e">
        <f t="shared" si="8"/>
        <v>#DIV/0!</v>
      </c>
      <c r="U44" s="14" t="e">
        <f t="shared" si="9"/>
        <v>#DIV/0!</v>
      </c>
      <c r="V44" s="14" t="e">
        <f t="shared" si="10"/>
        <v>#DIV/0!</v>
      </c>
    </row>
    <row r="45" spans="1:22" x14ac:dyDescent="0.2">
      <c r="B45" s="4" t="str">
        <f>+'YTD Stats'!C45</f>
        <v>Richards,G</v>
      </c>
      <c r="Q45" s="2" t="s">
        <v>47</v>
      </c>
      <c r="R45" s="12" t="e">
        <f t="shared" si="6"/>
        <v>#DIV/0!</v>
      </c>
      <c r="S45" s="12" t="e">
        <f t="shared" si="7"/>
        <v>#DIV/0!</v>
      </c>
      <c r="T45" s="12" t="e">
        <f t="shared" si="8"/>
        <v>#DIV/0!</v>
      </c>
      <c r="U45" s="14" t="e">
        <f t="shared" si="9"/>
        <v>#DIV/0!</v>
      </c>
      <c r="V45" s="14" t="e">
        <f t="shared" si="10"/>
        <v>#DIV/0!</v>
      </c>
    </row>
    <row r="46" spans="1:22" x14ac:dyDescent="0.2">
      <c r="B46" s="4" t="str">
        <f>+'YTD Stats'!C46</f>
        <v>Foltynewicz,M</v>
      </c>
      <c r="Q46" s="2" t="s">
        <v>47</v>
      </c>
      <c r="R46" s="12" t="e">
        <f t="shared" si="6"/>
        <v>#DIV/0!</v>
      </c>
      <c r="S46" s="12" t="e">
        <f t="shared" si="7"/>
        <v>#DIV/0!</v>
      </c>
      <c r="T46" s="12" t="e">
        <f t="shared" si="8"/>
        <v>#DIV/0!</v>
      </c>
      <c r="U46" s="14" t="e">
        <f t="shared" si="9"/>
        <v>#DIV/0!</v>
      </c>
      <c r="V46" s="14" t="e">
        <f t="shared" si="10"/>
        <v>#DIV/0!</v>
      </c>
    </row>
    <row r="47" spans="1:22" x14ac:dyDescent="0.2">
      <c r="B47" s="4" t="str">
        <f>+'YTD Stats'!C47</f>
        <v>Gray,J</v>
      </c>
      <c r="Q47" s="2" t="s">
        <v>47</v>
      </c>
      <c r="R47" s="12" t="e">
        <f t="shared" si="6"/>
        <v>#DIV/0!</v>
      </c>
      <c r="S47" s="12" t="e">
        <f t="shared" si="7"/>
        <v>#DIV/0!</v>
      </c>
      <c r="T47" s="12" t="e">
        <f t="shared" si="8"/>
        <v>#DIV/0!</v>
      </c>
      <c r="U47" s="14" t="e">
        <f t="shared" si="9"/>
        <v>#DIV/0!</v>
      </c>
      <c r="V47" s="14" t="e">
        <f t="shared" si="10"/>
        <v>#DIV/0!</v>
      </c>
    </row>
    <row r="48" spans="1:22" ht="14.25" customHeight="1" x14ac:dyDescent="0.2">
      <c r="B48" s="4">
        <f>+'YTD Stats'!C48</f>
        <v>0</v>
      </c>
      <c r="Q48" s="2" t="s">
        <v>47</v>
      </c>
      <c r="R48" s="12" t="e">
        <f t="shared" si="6"/>
        <v>#DIV/0!</v>
      </c>
      <c r="S48" s="12" t="e">
        <f t="shared" si="7"/>
        <v>#DIV/0!</v>
      </c>
      <c r="T48" s="12" t="e">
        <f t="shared" si="8"/>
        <v>#DIV/0!</v>
      </c>
      <c r="U48" s="14" t="e">
        <f t="shared" si="9"/>
        <v>#DIV/0!</v>
      </c>
      <c r="V48" s="14" t="e">
        <f t="shared" si="10"/>
        <v>#DIV/0!</v>
      </c>
    </row>
    <row r="49" spans="2:22" x14ac:dyDescent="0.2">
      <c r="B49" s="4" t="str">
        <f>+'YTD Stats'!C49</f>
        <v>Castillo,D</v>
      </c>
      <c r="Q49" s="2">
        <f>M49*2+O49*2-N49</f>
        <v>0</v>
      </c>
      <c r="R49" s="12" t="e">
        <f t="shared" si="6"/>
        <v>#DIV/0!</v>
      </c>
      <c r="S49" s="12" t="e">
        <f t="shared" si="7"/>
        <v>#DIV/0!</v>
      </c>
      <c r="T49" s="12" t="e">
        <f t="shared" si="8"/>
        <v>#DIV/0!</v>
      </c>
      <c r="U49" s="14" t="e">
        <f t="shared" si="9"/>
        <v>#DIV/0!</v>
      </c>
      <c r="V49" s="14" t="e">
        <f t="shared" si="10"/>
        <v>#DIV/0!</v>
      </c>
    </row>
    <row r="50" spans="2:22" x14ac:dyDescent="0.2">
      <c r="B50" s="4" t="str">
        <f>+'YTD Stats'!C50</f>
        <v>Strahm,M*</v>
      </c>
      <c r="Q50" s="2">
        <f t="shared" ref="Q50:Q62" si="11">M50*2+O50*2-N50</f>
        <v>0</v>
      </c>
      <c r="R50" s="12" t="e">
        <f t="shared" si="6"/>
        <v>#DIV/0!</v>
      </c>
      <c r="S50" s="12" t="e">
        <f t="shared" si="7"/>
        <v>#DIV/0!</v>
      </c>
      <c r="T50" s="12" t="e">
        <f t="shared" si="8"/>
        <v>#DIV/0!</v>
      </c>
      <c r="U50" s="14" t="e">
        <f t="shared" si="9"/>
        <v>#DIV/0!</v>
      </c>
      <c r="V50" s="14" t="e">
        <f t="shared" si="10"/>
        <v>#DIV/0!</v>
      </c>
    </row>
    <row r="51" spans="2:22" x14ac:dyDescent="0.2">
      <c r="B51" s="4" t="str">
        <f>+'YTD Stats'!C51</f>
        <v>Watson,T*</v>
      </c>
      <c r="Q51" s="2">
        <f t="shared" si="11"/>
        <v>0</v>
      </c>
      <c r="R51" s="12" t="e">
        <f t="shared" si="6"/>
        <v>#DIV/0!</v>
      </c>
      <c r="S51" s="12" t="e">
        <f t="shared" si="7"/>
        <v>#DIV/0!</v>
      </c>
      <c r="T51" s="12" t="e">
        <f t="shared" si="8"/>
        <v>#DIV/0!</v>
      </c>
      <c r="U51" s="14" t="e">
        <f t="shared" si="9"/>
        <v>#DIV/0!</v>
      </c>
      <c r="V51" s="14" t="e">
        <f t="shared" si="10"/>
        <v>#DIV/0!</v>
      </c>
    </row>
    <row r="52" spans="2:22" ht="13.5" customHeight="1" x14ac:dyDescent="0.2">
      <c r="B52" s="4" t="str">
        <f>+'YTD Stats'!C52</f>
        <v>Green,C</v>
      </c>
      <c r="Q52" s="2">
        <f t="shared" si="11"/>
        <v>0</v>
      </c>
      <c r="R52" s="12" t="e">
        <f t="shared" si="6"/>
        <v>#DIV/0!</v>
      </c>
      <c r="S52" s="12" t="e">
        <f t="shared" si="7"/>
        <v>#DIV/0!</v>
      </c>
      <c r="T52" s="12" t="e">
        <f t="shared" si="8"/>
        <v>#DIV/0!</v>
      </c>
      <c r="U52" s="14" t="e">
        <f t="shared" si="9"/>
        <v>#DIV/0!</v>
      </c>
      <c r="V52" s="14" t="e">
        <f t="shared" si="10"/>
        <v>#DIV/0!</v>
      </c>
    </row>
    <row r="53" spans="2:22" x14ac:dyDescent="0.2">
      <c r="B53" s="4" t="str">
        <f>+'YTD Stats'!C53</f>
        <v>Bass,A</v>
      </c>
      <c r="Q53" s="2">
        <f t="shared" si="11"/>
        <v>0</v>
      </c>
      <c r="R53" s="12" t="e">
        <f t="shared" si="6"/>
        <v>#DIV/0!</v>
      </c>
      <c r="S53" s="12" t="e">
        <f t="shared" si="7"/>
        <v>#DIV/0!</v>
      </c>
      <c r="T53" s="12" t="e">
        <f t="shared" si="8"/>
        <v>#DIV/0!</v>
      </c>
      <c r="U53" s="14" t="e">
        <f t="shared" si="9"/>
        <v>#DIV/0!</v>
      </c>
      <c r="V53" s="14" t="e">
        <f t="shared" si="10"/>
        <v>#DIV/0!</v>
      </c>
    </row>
    <row r="54" spans="2:22" x14ac:dyDescent="0.2">
      <c r="B54" s="4" t="str">
        <f>+'YTD Stats'!C54</f>
        <v>Knebel,C</v>
      </c>
      <c r="Q54" s="2">
        <f t="shared" si="11"/>
        <v>0</v>
      </c>
      <c r="R54" s="12" t="e">
        <f t="shared" si="6"/>
        <v>#DIV/0!</v>
      </c>
      <c r="S54" s="12" t="e">
        <f t="shared" si="7"/>
        <v>#DIV/0!</v>
      </c>
      <c r="T54" s="12" t="e">
        <f t="shared" si="8"/>
        <v>#DIV/0!</v>
      </c>
      <c r="U54" s="14" t="e">
        <f t="shared" si="9"/>
        <v>#DIV/0!</v>
      </c>
      <c r="V54" s="14" t="e">
        <f t="shared" si="10"/>
        <v>#DIV/0!</v>
      </c>
    </row>
    <row r="55" spans="2:22" x14ac:dyDescent="0.2">
      <c r="B55" s="4" t="str">
        <f>+'YTD Stats'!C55</f>
        <v>Hernandez,D</v>
      </c>
      <c r="Q55" s="2">
        <f t="shared" si="11"/>
        <v>0</v>
      </c>
      <c r="R55" s="12" t="e">
        <f t="shared" si="6"/>
        <v>#DIV/0!</v>
      </c>
      <c r="S55" s="12" t="e">
        <f t="shared" si="7"/>
        <v>#DIV/0!</v>
      </c>
      <c r="T55" s="12" t="e">
        <f t="shared" si="8"/>
        <v>#DIV/0!</v>
      </c>
      <c r="U55" s="14" t="e">
        <f t="shared" si="9"/>
        <v>#DIV/0!</v>
      </c>
      <c r="V55" s="14" t="e">
        <f t="shared" si="10"/>
        <v>#DIV/0!</v>
      </c>
    </row>
    <row r="56" spans="2:22" x14ac:dyDescent="0.2">
      <c r="B56" s="4" t="str">
        <f>+'YTD Stats'!C56</f>
        <v>Santana,Edgar</v>
      </c>
      <c r="Q56" s="2">
        <f t="shared" si="11"/>
        <v>0</v>
      </c>
      <c r="R56" s="12" t="e">
        <f t="shared" si="6"/>
        <v>#DIV/0!</v>
      </c>
      <c r="S56" s="12" t="e">
        <f t="shared" si="7"/>
        <v>#DIV/0!</v>
      </c>
      <c r="T56" s="12" t="e">
        <f t="shared" si="8"/>
        <v>#DIV/0!</v>
      </c>
      <c r="U56" s="14" t="e">
        <f t="shared" si="9"/>
        <v>#DIV/0!</v>
      </c>
      <c r="V56" s="14" t="e">
        <f t="shared" si="10"/>
        <v>#DIV/0!</v>
      </c>
    </row>
    <row r="57" spans="2:22" x14ac:dyDescent="0.2">
      <c r="B57" s="4" t="str">
        <f>+'YTD Stats'!C57</f>
        <v>Urias,J*</v>
      </c>
      <c r="Q57" s="2">
        <f t="shared" si="11"/>
        <v>0</v>
      </c>
      <c r="R57" s="12" t="e">
        <f t="shared" si="6"/>
        <v>#DIV/0!</v>
      </c>
      <c r="S57" s="12" t="e">
        <f t="shared" si="7"/>
        <v>#DIV/0!</v>
      </c>
      <c r="T57" s="12" t="e">
        <f t="shared" si="8"/>
        <v>#DIV/0!</v>
      </c>
      <c r="U57" s="14" t="e">
        <f t="shared" si="9"/>
        <v>#DIV/0!</v>
      </c>
      <c r="V57" s="14" t="e">
        <f t="shared" si="10"/>
        <v>#DIV/0!</v>
      </c>
    </row>
    <row r="58" spans="2:22" x14ac:dyDescent="0.2">
      <c r="B58" s="4" t="str">
        <f>+'YTD Stats'!C58</f>
        <v>Walden,M</v>
      </c>
      <c r="Q58" s="2">
        <f t="shared" si="11"/>
        <v>0</v>
      </c>
      <c r="R58" s="12" t="e">
        <f t="shared" si="6"/>
        <v>#DIV/0!</v>
      </c>
      <c r="S58" s="12" t="e">
        <f t="shared" si="7"/>
        <v>#DIV/0!</v>
      </c>
      <c r="T58" s="12" t="e">
        <f t="shared" si="8"/>
        <v>#DIV/0!</v>
      </c>
      <c r="U58" s="14" t="e">
        <f t="shared" si="9"/>
        <v>#DIV/0!</v>
      </c>
      <c r="V58" s="14" t="e">
        <f t="shared" si="10"/>
        <v>#DIV/0!</v>
      </c>
    </row>
    <row r="59" spans="2:22" x14ac:dyDescent="0.2">
      <c r="B59" s="4" t="str">
        <f>+'YTD Stats'!C59</f>
        <v>Wingenter,T</v>
      </c>
      <c r="Q59" s="2">
        <f t="shared" si="11"/>
        <v>0</v>
      </c>
      <c r="R59" s="12" t="e">
        <f t="shared" si="6"/>
        <v>#DIV/0!</v>
      </c>
      <c r="S59" s="12" t="e">
        <f t="shared" si="7"/>
        <v>#DIV/0!</v>
      </c>
      <c r="T59" s="12" t="e">
        <f t="shared" si="8"/>
        <v>#DIV/0!</v>
      </c>
      <c r="U59" s="14" t="e">
        <f t="shared" si="9"/>
        <v>#DIV/0!</v>
      </c>
      <c r="V59" s="14" t="e">
        <f t="shared" si="10"/>
        <v>#DIV/0!</v>
      </c>
    </row>
    <row r="60" spans="2:22" x14ac:dyDescent="0.2">
      <c r="B60" s="4">
        <f>+'YTD Stats'!C60</f>
        <v>0</v>
      </c>
      <c r="Q60" s="2">
        <f t="shared" si="11"/>
        <v>0</v>
      </c>
      <c r="R60" s="12" t="e">
        <f t="shared" si="6"/>
        <v>#DIV/0!</v>
      </c>
      <c r="S60" s="12" t="e">
        <f t="shared" si="7"/>
        <v>#DIV/0!</v>
      </c>
      <c r="T60" s="12" t="e">
        <f t="shared" si="8"/>
        <v>#DIV/0!</v>
      </c>
      <c r="U60" s="14" t="e">
        <f t="shared" si="9"/>
        <v>#DIV/0!</v>
      </c>
      <c r="V60" s="14" t="e">
        <f t="shared" si="10"/>
        <v>#DIV/0!</v>
      </c>
    </row>
    <row r="61" spans="2:22" x14ac:dyDescent="0.2">
      <c r="B61" s="4">
        <f>+'YTD Stats'!C61</f>
        <v>0</v>
      </c>
      <c r="Q61" s="2">
        <f t="shared" si="11"/>
        <v>0</v>
      </c>
      <c r="R61" s="12" t="e">
        <f t="shared" si="6"/>
        <v>#DIV/0!</v>
      </c>
      <c r="S61" s="12" t="e">
        <f t="shared" si="7"/>
        <v>#DIV/0!</v>
      </c>
      <c r="T61" s="12" t="e">
        <f t="shared" si="8"/>
        <v>#DIV/0!</v>
      </c>
      <c r="U61" s="14" t="e">
        <f t="shared" si="9"/>
        <v>#DIV/0!</v>
      </c>
      <c r="V61" s="14" t="e">
        <f t="shared" si="10"/>
        <v>#DIV/0!</v>
      </c>
    </row>
    <row r="62" spans="2:22" x14ac:dyDescent="0.2">
      <c r="B62" s="4">
        <f>+'YTD Stats'!C62</f>
        <v>0</v>
      </c>
      <c r="Q62" s="2">
        <f t="shared" si="11"/>
        <v>0</v>
      </c>
      <c r="R62" s="12" t="e">
        <f t="shared" si="6"/>
        <v>#DIV/0!</v>
      </c>
      <c r="S62" s="12" t="e">
        <f t="shared" si="7"/>
        <v>#DIV/0!</v>
      </c>
      <c r="T62" s="12" t="e">
        <f t="shared" si="8"/>
        <v>#DIV/0!</v>
      </c>
      <c r="U62" s="14" t="e">
        <f t="shared" si="9"/>
        <v>#DIV/0!</v>
      </c>
      <c r="V62" s="14" t="e">
        <f t="shared" si="10"/>
        <v>#DIV/0!</v>
      </c>
    </row>
    <row r="63" spans="2:22" x14ac:dyDescent="0.2">
      <c r="B63" s="4" t="str">
        <f>+'YTD Stats'!C63</f>
        <v>Non pitcher</v>
      </c>
      <c r="Q63" s="2">
        <f>M63*2+O63*2-N63</f>
        <v>0</v>
      </c>
      <c r="R63" s="12" t="e">
        <f t="shared" si="6"/>
        <v>#DIV/0!</v>
      </c>
      <c r="S63" s="12" t="e">
        <f t="shared" si="7"/>
        <v>#DIV/0!</v>
      </c>
      <c r="T63" s="12" t="e">
        <f t="shared" si="8"/>
        <v>#DIV/0!</v>
      </c>
      <c r="U63" s="14" t="e">
        <f t="shared" si="9"/>
        <v>#DIV/0!</v>
      </c>
      <c r="V63" s="14" t="e">
        <f t="shared" si="10"/>
        <v>#DIV/0!</v>
      </c>
    </row>
    <row r="64" spans="2:22" ht="13.5" thickBot="1" x14ac:dyDescent="0.25">
      <c r="B64" s="4"/>
      <c r="Q64" s="2" t="s">
        <v>47</v>
      </c>
      <c r="R64" s="12" t="e">
        <f t="shared" si="6"/>
        <v>#DIV/0!</v>
      </c>
      <c r="S64" s="12" t="e">
        <f t="shared" si="7"/>
        <v>#DIV/0!</v>
      </c>
      <c r="T64" s="12" t="e">
        <f t="shared" si="8"/>
        <v>#DIV/0!</v>
      </c>
      <c r="U64" s="14" t="e">
        <f t="shared" si="9"/>
        <v>#DIV/0!</v>
      </c>
      <c r="V64" s="14" t="e">
        <f t="shared" si="10"/>
        <v>#DIV/0!</v>
      </c>
    </row>
    <row r="65" spans="2:22" ht="13.5" thickBot="1" x14ac:dyDescent="0.25">
      <c r="B65" s="6" t="s">
        <v>25</v>
      </c>
      <c r="C65">
        <f t="shared" ref="C65:Q65" si="12">SUM(C42:C64)</f>
        <v>0</v>
      </c>
      <c r="D65">
        <f t="shared" si="12"/>
        <v>0</v>
      </c>
      <c r="E65">
        <f t="shared" si="12"/>
        <v>0</v>
      </c>
      <c r="F65">
        <f t="shared" si="12"/>
        <v>0</v>
      </c>
      <c r="G65">
        <f t="shared" si="12"/>
        <v>0</v>
      </c>
      <c r="H65">
        <f t="shared" si="12"/>
        <v>0</v>
      </c>
      <c r="I65">
        <f t="shared" si="12"/>
        <v>0</v>
      </c>
      <c r="J65">
        <f t="shared" si="12"/>
        <v>0</v>
      </c>
      <c r="K65">
        <f t="shared" si="12"/>
        <v>0</v>
      </c>
      <c r="L65">
        <f t="shared" si="12"/>
        <v>0</v>
      </c>
      <c r="M65">
        <f t="shared" si="12"/>
        <v>0</v>
      </c>
      <c r="N65">
        <f t="shared" si="12"/>
        <v>0</v>
      </c>
      <c r="O65">
        <f t="shared" si="12"/>
        <v>0</v>
      </c>
      <c r="P65">
        <f t="shared" si="12"/>
        <v>0</v>
      </c>
      <c r="Q65" s="7">
        <f t="shared" si="12"/>
        <v>0</v>
      </c>
      <c r="R65" s="13" t="e">
        <f t="shared" si="6"/>
        <v>#DIV/0!</v>
      </c>
      <c r="S65" s="13" t="e">
        <f t="shared" si="7"/>
        <v>#DIV/0!</v>
      </c>
      <c r="T65" s="13" t="e">
        <f t="shared" si="8"/>
        <v>#DIV/0!</v>
      </c>
      <c r="U65" s="15" t="e">
        <f t="shared" si="9"/>
        <v>#DIV/0!</v>
      </c>
      <c r="V65" s="16" t="e">
        <f t="shared" si="10"/>
        <v>#DIV/0!</v>
      </c>
    </row>
  </sheetData>
  <phoneticPr fontId="3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V65"/>
  <sheetViews>
    <sheetView workbookViewId="0">
      <selection activeCell="Q37" sqref="C7:Q37"/>
    </sheetView>
  </sheetViews>
  <sheetFormatPr defaultRowHeight="12.75" x14ac:dyDescent="0.2"/>
  <cols>
    <col min="2" max="2" width="13.5703125" customWidth="1"/>
    <col min="3" max="3" width="7" customWidth="1"/>
    <col min="4" max="4" width="5.85546875" customWidth="1"/>
    <col min="5" max="5" width="6.28515625" customWidth="1"/>
    <col min="6" max="6" width="5.140625" customWidth="1"/>
    <col min="7" max="7" width="6" customWidth="1"/>
    <col min="8" max="8" width="4.28515625" customWidth="1"/>
    <col min="9" max="9" width="4.5703125" customWidth="1"/>
    <col min="10" max="10" width="4.42578125" customWidth="1"/>
    <col min="11" max="11" width="4.7109375" customWidth="1"/>
    <col min="12" max="12" width="5.140625" customWidth="1"/>
    <col min="13" max="13" width="5.42578125" customWidth="1"/>
    <col min="14" max="14" width="5.85546875" customWidth="1"/>
    <col min="15" max="15" width="6.140625" customWidth="1"/>
    <col min="16" max="16" width="5" customWidth="1"/>
    <col min="17" max="17" width="5.140625" customWidth="1"/>
  </cols>
  <sheetData>
    <row r="3" spans="1:22" ht="13.5" x14ac:dyDescent="0.25">
      <c r="C3" s="22"/>
    </row>
    <row r="5" spans="1:22" x14ac:dyDescent="0.2">
      <c r="A5" s="2" t="s">
        <v>2</v>
      </c>
      <c r="B5" s="2" t="s">
        <v>3</v>
      </c>
      <c r="C5" s="2" t="s">
        <v>4</v>
      </c>
      <c r="D5" s="2" t="s">
        <v>5</v>
      </c>
      <c r="E5" s="2" t="s">
        <v>6</v>
      </c>
      <c r="F5" s="2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2" t="s">
        <v>12</v>
      </c>
      <c r="L5" s="2" t="s">
        <v>13</v>
      </c>
      <c r="M5" s="2" t="s">
        <v>14</v>
      </c>
      <c r="N5" s="2" t="s">
        <v>15</v>
      </c>
      <c r="O5" s="2" t="s">
        <v>16</v>
      </c>
      <c r="P5" s="2" t="s">
        <v>17</v>
      </c>
      <c r="Q5" s="2" t="s">
        <v>18</v>
      </c>
      <c r="R5" s="2" t="s">
        <v>19</v>
      </c>
      <c r="S5" s="2" t="s">
        <v>20</v>
      </c>
      <c r="T5" s="2" t="s">
        <v>21</v>
      </c>
      <c r="U5" s="2" t="s">
        <v>22</v>
      </c>
      <c r="V5" s="2" t="s">
        <v>23</v>
      </c>
    </row>
    <row r="6" spans="1:22" x14ac:dyDescent="0.2">
      <c r="B6" s="4">
        <f>+'YTD Stats'!C6</f>
        <v>0</v>
      </c>
      <c r="R6" s="2">
        <f t="shared" ref="R6:R38" si="0">D6+M6+O6+P6</f>
        <v>0</v>
      </c>
      <c r="S6" s="2">
        <f t="shared" ref="S6:S38" si="1">F6+H6+(I6*2)+(J6*3)</f>
        <v>0</v>
      </c>
      <c r="T6" s="8" t="e">
        <f t="shared" ref="T6:T38" si="2">F6/D6</f>
        <v>#DIV/0!</v>
      </c>
      <c r="U6" s="8" t="e">
        <f t="shared" ref="U6:U38" si="3">(F6+M6)/(D6+M6+P6)</f>
        <v>#DIV/0!</v>
      </c>
      <c r="V6" s="8" t="e">
        <f t="shared" ref="V6:V38" si="4">S6/D6</f>
        <v>#DIV/0!</v>
      </c>
    </row>
    <row r="7" spans="1:22" x14ac:dyDescent="0.2">
      <c r="B7" s="4" t="str">
        <f>+'YTD Stats'!C7</f>
        <v>Contreras,W</v>
      </c>
      <c r="R7" s="2">
        <f t="shared" si="0"/>
        <v>0</v>
      </c>
      <c r="S7" s="2">
        <f t="shared" si="1"/>
        <v>0</v>
      </c>
      <c r="T7" s="8" t="e">
        <f t="shared" si="2"/>
        <v>#DIV/0!</v>
      </c>
      <c r="U7" s="8" t="e">
        <f t="shared" si="3"/>
        <v>#DIV/0!</v>
      </c>
      <c r="V7" s="8" t="e">
        <f t="shared" si="4"/>
        <v>#DIV/0!</v>
      </c>
    </row>
    <row r="8" spans="1:22" x14ac:dyDescent="0.2">
      <c r="B8" s="4" t="str">
        <f>+'YTD Stats'!C8</f>
        <v>Wolters,T*</v>
      </c>
      <c r="R8" s="2">
        <f t="shared" si="0"/>
        <v>0</v>
      </c>
      <c r="S8" s="2">
        <f t="shared" si="1"/>
        <v>0</v>
      </c>
      <c r="T8" s="8" t="e">
        <f t="shared" si="2"/>
        <v>#DIV/0!</v>
      </c>
      <c r="U8" s="8" t="e">
        <f t="shared" si="3"/>
        <v>#DIV/0!</v>
      </c>
      <c r="V8" s="8" t="e">
        <f t="shared" si="4"/>
        <v>#DIV/0!</v>
      </c>
    </row>
    <row r="9" spans="1:22" x14ac:dyDescent="0.2">
      <c r="B9" s="4" t="str">
        <f>+'YTD Stats'!C9</f>
        <v>Baez,J</v>
      </c>
      <c r="R9" s="2">
        <f t="shared" si="0"/>
        <v>0</v>
      </c>
      <c r="S9" s="2">
        <f t="shared" si="1"/>
        <v>0</v>
      </c>
      <c r="T9" s="8" t="e">
        <f t="shared" si="2"/>
        <v>#DIV/0!</v>
      </c>
      <c r="U9" s="8" t="e">
        <f t="shared" si="3"/>
        <v>#DIV/0!</v>
      </c>
      <c r="V9" s="8" t="e">
        <f t="shared" si="4"/>
        <v>#DIV/0!</v>
      </c>
    </row>
    <row r="10" spans="1:22" x14ac:dyDescent="0.2">
      <c r="B10" s="4" t="str">
        <f>+'YTD Stats'!C10</f>
        <v>Ahmed,N</v>
      </c>
      <c r="R10" s="2">
        <f t="shared" si="0"/>
        <v>0</v>
      </c>
      <c r="S10" s="2">
        <f t="shared" si="1"/>
        <v>0</v>
      </c>
      <c r="T10" s="8" t="e">
        <f t="shared" si="2"/>
        <v>#DIV/0!</v>
      </c>
      <c r="U10" s="8" t="e">
        <f t="shared" si="3"/>
        <v>#DIV/0!</v>
      </c>
      <c r="V10" s="8" t="e">
        <f t="shared" si="4"/>
        <v>#DIV/0!</v>
      </c>
    </row>
    <row r="11" spans="1:22" x14ac:dyDescent="0.2">
      <c r="B11" s="4" t="str">
        <f>+'YTD Stats'!C11</f>
        <v>Rosario,Ahm</v>
      </c>
      <c r="R11" s="2">
        <f t="shared" si="0"/>
        <v>0</v>
      </c>
      <c r="S11" s="2">
        <f t="shared" si="1"/>
        <v>0</v>
      </c>
      <c r="T11" s="8" t="e">
        <f t="shared" si="2"/>
        <v>#DIV/0!</v>
      </c>
      <c r="U11" s="8" t="e">
        <f t="shared" si="3"/>
        <v>#DIV/0!</v>
      </c>
      <c r="V11" s="8" t="e">
        <f t="shared" si="4"/>
        <v>#DIV/0!</v>
      </c>
    </row>
    <row r="12" spans="1:22" x14ac:dyDescent="0.2">
      <c r="B12" s="4" t="str">
        <f>+'YTD Stats'!C12</f>
        <v>Goodrum,N+</v>
      </c>
      <c r="R12" s="2">
        <f t="shared" si="0"/>
        <v>0</v>
      </c>
      <c r="S12" s="2">
        <f t="shared" si="1"/>
        <v>0</v>
      </c>
      <c r="T12" s="8" t="e">
        <f t="shared" si="2"/>
        <v>#DIV/0!</v>
      </c>
      <c r="U12" s="8" t="e">
        <f t="shared" si="3"/>
        <v>#DIV/0!</v>
      </c>
      <c r="V12" s="8" t="e">
        <f t="shared" si="4"/>
        <v>#DIV/0!</v>
      </c>
    </row>
    <row r="13" spans="1:22" x14ac:dyDescent="0.2">
      <c r="B13" s="4" t="str">
        <f>+'YTD Stats'!C13</f>
        <v>Freeman,F*</v>
      </c>
      <c r="R13" s="2">
        <f t="shared" si="0"/>
        <v>0</v>
      </c>
      <c r="S13" s="2">
        <f t="shared" si="1"/>
        <v>0</v>
      </c>
      <c r="T13" s="8" t="e">
        <f t="shared" si="2"/>
        <v>#DIV/0!</v>
      </c>
      <c r="U13" s="8" t="e">
        <f t="shared" si="3"/>
        <v>#DIV/0!</v>
      </c>
      <c r="V13" s="8" t="e">
        <f t="shared" si="4"/>
        <v>#DIV/0!</v>
      </c>
    </row>
    <row r="14" spans="1:22" x14ac:dyDescent="0.2">
      <c r="B14" s="4" t="str">
        <f>+'YTD Stats'!C14</f>
        <v>Gardner,B*</v>
      </c>
      <c r="R14" s="2">
        <f t="shared" si="0"/>
        <v>0</v>
      </c>
      <c r="S14" s="2">
        <f t="shared" si="1"/>
        <v>0</v>
      </c>
      <c r="T14" s="8" t="e">
        <f t="shared" si="2"/>
        <v>#DIV/0!</v>
      </c>
      <c r="U14" s="8" t="e">
        <f t="shared" si="3"/>
        <v>#DIV/0!</v>
      </c>
      <c r="V14" s="8" t="e">
        <f t="shared" si="4"/>
        <v>#DIV/0!</v>
      </c>
    </row>
    <row r="15" spans="1:22" x14ac:dyDescent="0.2">
      <c r="B15" s="4" t="str">
        <f>+'YTD Stats'!C15</f>
        <v>Rendon,A</v>
      </c>
      <c r="R15" s="2">
        <f t="shared" si="0"/>
        <v>0</v>
      </c>
      <c r="S15" s="2">
        <f t="shared" si="1"/>
        <v>0</v>
      </c>
      <c r="T15" s="8" t="e">
        <f t="shared" si="2"/>
        <v>#DIV/0!</v>
      </c>
      <c r="U15" s="8" t="e">
        <f t="shared" si="3"/>
        <v>#DIV/0!</v>
      </c>
      <c r="V15" s="8" t="e">
        <f t="shared" si="4"/>
        <v>#DIV/0!</v>
      </c>
    </row>
    <row r="16" spans="1:22" x14ac:dyDescent="0.2">
      <c r="B16" s="4" t="str">
        <f>+'YTD Stats'!C16</f>
        <v>Sogard,E</v>
      </c>
      <c r="R16" s="2">
        <f t="shared" si="0"/>
        <v>0</v>
      </c>
      <c r="S16" s="2">
        <f t="shared" si="1"/>
        <v>0</v>
      </c>
      <c r="T16" s="8" t="e">
        <f t="shared" si="2"/>
        <v>#DIV/0!</v>
      </c>
      <c r="U16" s="8" t="e">
        <f t="shared" si="3"/>
        <v>#DIV/0!</v>
      </c>
      <c r="V16" s="8" t="e">
        <f t="shared" si="4"/>
        <v>#DIV/0!</v>
      </c>
    </row>
    <row r="17" spans="2:22" x14ac:dyDescent="0.2">
      <c r="B17" s="4" t="str">
        <f>+'YTD Stats'!C17</f>
        <v>Cespedes,Y</v>
      </c>
      <c r="R17" s="2">
        <f t="shared" si="0"/>
        <v>0</v>
      </c>
      <c r="S17" s="2">
        <f t="shared" si="1"/>
        <v>0</v>
      </c>
      <c r="T17" s="8" t="e">
        <f t="shared" si="2"/>
        <v>#DIV/0!</v>
      </c>
      <c r="U17" s="8" t="e">
        <f t="shared" si="3"/>
        <v>#DIV/0!</v>
      </c>
      <c r="V17" s="8" t="e">
        <f t="shared" si="4"/>
        <v>#DIV/0!</v>
      </c>
    </row>
    <row r="18" spans="2:22" x14ac:dyDescent="0.2">
      <c r="B18" s="4" t="str">
        <f>+'YTD Stats'!C18</f>
        <v>Anderson,T</v>
      </c>
      <c r="R18" s="2">
        <f t="shared" si="0"/>
        <v>0</v>
      </c>
      <c r="S18" s="2">
        <f t="shared" si="1"/>
        <v>0</v>
      </c>
      <c r="T18" s="8" t="e">
        <f t="shared" si="2"/>
        <v>#DIV/0!</v>
      </c>
      <c r="U18" s="8" t="e">
        <f t="shared" si="3"/>
        <v>#DIV/0!</v>
      </c>
      <c r="V18" s="8" t="e">
        <f t="shared" si="4"/>
        <v>#DIV/0!</v>
      </c>
    </row>
    <row r="19" spans="2:22" x14ac:dyDescent="0.2">
      <c r="B19" s="4" t="str">
        <f>+'YTD Stats'!C19</f>
        <v>Meadows,A*</v>
      </c>
      <c r="R19" s="2">
        <f t="shared" si="0"/>
        <v>0</v>
      </c>
      <c r="S19" s="2">
        <f t="shared" si="1"/>
        <v>0</v>
      </c>
      <c r="T19" s="8" t="e">
        <f t="shared" si="2"/>
        <v>#DIV/0!</v>
      </c>
      <c r="U19" s="8" t="e">
        <f t="shared" si="3"/>
        <v>#DIV/0!</v>
      </c>
      <c r="V19" s="8" t="e">
        <f t="shared" si="4"/>
        <v>#DIV/0!</v>
      </c>
    </row>
    <row r="20" spans="2:22" x14ac:dyDescent="0.2">
      <c r="B20" s="4" t="str">
        <f>+'YTD Stats'!C20</f>
        <v>Inciarte E.</v>
      </c>
      <c r="R20" s="2">
        <f t="shared" si="0"/>
        <v>0</v>
      </c>
      <c r="S20" s="2">
        <f t="shared" si="1"/>
        <v>0</v>
      </c>
      <c r="T20" s="8" t="e">
        <f t="shared" si="2"/>
        <v>#DIV/0!</v>
      </c>
      <c r="U20" s="8" t="e">
        <f t="shared" si="3"/>
        <v>#DIV/0!</v>
      </c>
      <c r="V20" s="8" t="e">
        <f t="shared" si="4"/>
        <v>#DIV/0!</v>
      </c>
    </row>
    <row r="21" spans="2:22" x14ac:dyDescent="0.2">
      <c r="B21" s="4" t="str">
        <f>+'YTD Stats'!C21</f>
        <v>Heyward,J*</v>
      </c>
      <c r="R21" s="2">
        <f t="shared" si="0"/>
        <v>0</v>
      </c>
      <c r="S21" s="2">
        <f t="shared" si="1"/>
        <v>0</v>
      </c>
      <c r="T21" s="8" t="e">
        <f t="shared" si="2"/>
        <v>#DIV/0!</v>
      </c>
      <c r="U21" s="8" t="e">
        <f t="shared" si="3"/>
        <v>#DIV/0!</v>
      </c>
      <c r="V21" s="8" t="e">
        <f t="shared" si="4"/>
        <v>#DIV/0!</v>
      </c>
    </row>
    <row r="22" spans="2:22" x14ac:dyDescent="0.2">
      <c r="B22" s="4" t="str">
        <f>+'YTD Stats'!C22</f>
        <v>Duvall,A</v>
      </c>
      <c r="R22" s="2">
        <f t="shared" si="0"/>
        <v>0</v>
      </c>
      <c r="S22" s="2">
        <f t="shared" si="1"/>
        <v>0</v>
      </c>
      <c r="T22" s="8" t="e">
        <f t="shared" si="2"/>
        <v>#DIV/0!</v>
      </c>
      <c r="U22" s="8" t="e">
        <f t="shared" si="3"/>
        <v>#DIV/0!</v>
      </c>
      <c r="V22" s="8" t="e">
        <f t="shared" si="4"/>
        <v>#DIV/0!</v>
      </c>
    </row>
    <row r="23" spans="2:22" x14ac:dyDescent="0.2">
      <c r="B23" s="4">
        <f>+'YTD Stats'!C23</f>
        <v>0</v>
      </c>
      <c r="R23" s="2">
        <f t="shared" si="0"/>
        <v>0</v>
      </c>
      <c r="S23" s="2">
        <f t="shared" si="1"/>
        <v>0</v>
      </c>
      <c r="T23" s="8" t="e">
        <f t="shared" si="2"/>
        <v>#DIV/0!</v>
      </c>
      <c r="U23" s="8" t="e">
        <f t="shared" si="3"/>
        <v>#DIV/0!</v>
      </c>
      <c r="V23" s="8" t="e">
        <f t="shared" si="4"/>
        <v>#DIV/0!</v>
      </c>
    </row>
    <row r="24" spans="2:22" x14ac:dyDescent="0.2">
      <c r="B24" s="4">
        <f>+'YTD Stats'!C24</f>
        <v>0</v>
      </c>
      <c r="R24" s="2">
        <f t="shared" si="0"/>
        <v>0</v>
      </c>
      <c r="S24" s="2">
        <f t="shared" si="1"/>
        <v>0</v>
      </c>
      <c r="T24" s="8" t="e">
        <f t="shared" si="2"/>
        <v>#DIV/0!</v>
      </c>
      <c r="U24" s="8" t="e">
        <f t="shared" si="3"/>
        <v>#DIV/0!</v>
      </c>
      <c r="V24" s="8" t="e">
        <f t="shared" si="4"/>
        <v>#DIV/0!</v>
      </c>
    </row>
    <row r="25" spans="2:22" x14ac:dyDescent="0.2">
      <c r="B25" s="4">
        <f>+'YTD Stats'!C25</f>
        <v>0</v>
      </c>
      <c r="R25" s="2">
        <f t="shared" si="0"/>
        <v>0</v>
      </c>
      <c r="S25" s="2">
        <f t="shared" si="1"/>
        <v>0</v>
      </c>
      <c r="T25" s="8" t="e">
        <f t="shared" si="2"/>
        <v>#DIV/0!</v>
      </c>
      <c r="U25" s="8" t="e">
        <f t="shared" si="3"/>
        <v>#DIV/0!</v>
      </c>
      <c r="V25" s="8" t="e">
        <f t="shared" si="4"/>
        <v>#DIV/0!</v>
      </c>
    </row>
    <row r="26" spans="2:22" x14ac:dyDescent="0.2">
      <c r="B26" s="4" t="str">
        <f>+'YTD Stats'!C26</f>
        <v>Taylor,M</v>
      </c>
      <c r="R26" s="2">
        <f t="shared" si="0"/>
        <v>0</v>
      </c>
      <c r="S26" s="2">
        <f t="shared" si="1"/>
        <v>0</v>
      </c>
      <c r="T26" s="8" t="e">
        <f t="shared" si="2"/>
        <v>#DIV/0!</v>
      </c>
      <c r="U26" s="8" t="e">
        <f t="shared" si="3"/>
        <v>#DIV/0!</v>
      </c>
      <c r="V26" s="8" t="e">
        <f t="shared" si="4"/>
        <v>#DIV/0!</v>
      </c>
    </row>
    <row r="27" spans="2:22" x14ac:dyDescent="0.2">
      <c r="B27" s="4" t="str">
        <f>+'YTD Stats'!C27</f>
        <v>Bird,G*</v>
      </c>
      <c r="R27" s="2">
        <f t="shared" si="0"/>
        <v>0</v>
      </c>
      <c r="S27" s="2">
        <f t="shared" si="1"/>
        <v>0</v>
      </c>
      <c r="T27" s="8" t="e">
        <f t="shared" si="2"/>
        <v>#DIV/0!</v>
      </c>
      <c r="U27" s="8" t="e">
        <f t="shared" si="3"/>
        <v>#DIV/0!</v>
      </c>
      <c r="V27" s="8" t="e">
        <f t="shared" si="4"/>
        <v>#DIV/0!</v>
      </c>
    </row>
    <row r="28" spans="2:22" x14ac:dyDescent="0.2">
      <c r="B28" s="4" t="str">
        <f>+'YTD Stats'!C28</f>
        <v>Swihart B.</v>
      </c>
      <c r="R28" s="2">
        <f t="shared" si="0"/>
        <v>0</v>
      </c>
      <c r="S28" s="2">
        <f t="shared" si="1"/>
        <v>0</v>
      </c>
      <c r="T28" s="8" t="e">
        <f t="shared" si="2"/>
        <v>#DIV/0!</v>
      </c>
      <c r="U28" s="8" t="e">
        <f t="shared" si="3"/>
        <v>#DIV/0!</v>
      </c>
      <c r="V28" s="8" t="e">
        <f t="shared" si="4"/>
        <v>#DIV/0!</v>
      </c>
    </row>
    <row r="29" spans="2:22" x14ac:dyDescent="0.2">
      <c r="B29" s="4" t="str">
        <f>+'YTD Stats'!C29</f>
        <v>Urena,R+</v>
      </c>
      <c r="R29" s="2">
        <f t="shared" si="0"/>
        <v>0</v>
      </c>
      <c r="S29" s="2">
        <f t="shared" si="1"/>
        <v>0</v>
      </c>
      <c r="T29" s="8" t="e">
        <f t="shared" si="2"/>
        <v>#DIV/0!</v>
      </c>
      <c r="U29" s="8" t="e">
        <f t="shared" si="3"/>
        <v>#DIV/0!</v>
      </c>
      <c r="V29" s="8" t="e">
        <f t="shared" si="4"/>
        <v>#DIV/0!</v>
      </c>
    </row>
    <row r="30" spans="2:22" x14ac:dyDescent="0.2">
      <c r="B30" s="4" t="str">
        <f>+'YTD Stats'!C30</f>
        <v>McKinney,B*</v>
      </c>
      <c r="R30" s="2">
        <f t="shared" si="0"/>
        <v>0</v>
      </c>
      <c r="S30" s="2">
        <f t="shared" si="1"/>
        <v>0</v>
      </c>
      <c r="T30" s="8" t="e">
        <f t="shared" si="2"/>
        <v>#DIV/0!</v>
      </c>
      <c r="U30" s="8" t="e">
        <f t="shared" si="3"/>
        <v>#DIV/0!</v>
      </c>
      <c r="V30" s="8" t="e">
        <f t="shared" si="4"/>
        <v>#DIV/0!</v>
      </c>
    </row>
    <row r="31" spans="2:22" x14ac:dyDescent="0.2">
      <c r="B31" s="4">
        <f>+'YTD Stats'!C31</f>
        <v>0</v>
      </c>
      <c r="R31" s="2">
        <f t="shared" si="0"/>
        <v>0</v>
      </c>
      <c r="S31" s="2">
        <f t="shared" si="1"/>
        <v>0</v>
      </c>
      <c r="T31" s="8" t="e">
        <f t="shared" si="2"/>
        <v>#DIV/0!</v>
      </c>
      <c r="U31" s="8" t="e">
        <f t="shared" si="3"/>
        <v>#DIV/0!</v>
      </c>
      <c r="V31" s="8" t="e">
        <f t="shared" si="4"/>
        <v>#DIV/0!</v>
      </c>
    </row>
    <row r="32" spans="2:22" x14ac:dyDescent="0.2">
      <c r="B32" s="4">
        <f>+'YTD Stats'!C32</f>
        <v>0</v>
      </c>
      <c r="R32" s="2">
        <f t="shared" si="0"/>
        <v>0</v>
      </c>
      <c r="S32" s="2">
        <f t="shared" si="1"/>
        <v>0</v>
      </c>
      <c r="T32" s="8" t="e">
        <f t="shared" si="2"/>
        <v>#DIV/0!</v>
      </c>
      <c r="U32" s="8" t="e">
        <f t="shared" si="3"/>
        <v>#DIV/0!</v>
      </c>
      <c r="V32" s="8" t="e">
        <f t="shared" si="4"/>
        <v>#DIV/0!</v>
      </c>
    </row>
    <row r="33" spans="1:22" x14ac:dyDescent="0.2">
      <c r="B33" s="4">
        <f>+'YTD Stats'!C33</f>
        <v>0</v>
      </c>
      <c r="R33" s="2">
        <f t="shared" si="0"/>
        <v>0</v>
      </c>
      <c r="S33" s="2">
        <f t="shared" si="1"/>
        <v>0</v>
      </c>
      <c r="T33" s="8" t="e">
        <f t="shared" si="2"/>
        <v>#DIV/0!</v>
      </c>
      <c r="U33" s="8" t="e">
        <f t="shared" si="3"/>
        <v>#DIV/0!</v>
      </c>
      <c r="V33" s="8" t="e">
        <f t="shared" si="4"/>
        <v>#DIV/0!</v>
      </c>
    </row>
    <row r="34" spans="1:22" x14ac:dyDescent="0.2">
      <c r="B34" s="4">
        <f>+'YTD Stats'!C34</f>
        <v>0</v>
      </c>
      <c r="R34" s="2">
        <f t="shared" si="0"/>
        <v>0</v>
      </c>
      <c r="S34" s="2">
        <f t="shared" si="1"/>
        <v>0</v>
      </c>
      <c r="T34" s="8" t="e">
        <f t="shared" si="2"/>
        <v>#DIV/0!</v>
      </c>
      <c r="U34" s="8" t="e">
        <f t="shared" si="3"/>
        <v>#DIV/0!</v>
      </c>
      <c r="V34" s="8" t="e">
        <f t="shared" si="4"/>
        <v>#DIV/0!</v>
      </c>
    </row>
    <row r="35" spans="1:22" x14ac:dyDescent="0.2">
      <c r="B35" s="4">
        <f>+'YTD Stats'!C35</f>
        <v>0</v>
      </c>
      <c r="R35" s="2">
        <f t="shared" si="0"/>
        <v>0</v>
      </c>
      <c r="S35" s="2">
        <f t="shared" si="1"/>
        <v>0</v>
      </c>
      <c r="T35" s="8" t="e">
        <f t="shared" si="2"/>
        <v>#DIV/0!</v>
      </c>
      <c r="U35" s="8" t="e">
        <f t="shared" si="3"/>
        <v>#DIV/0!</v>
      </c>
      <c r="V35" s="8" t="e">
        <f t="shared" si="4"/>
        <v>#DIV/0!</v>
      </c>
    </row>
    <row r="36" spans="1:22" x14ac:dyDescent="0.2">
      <c r="B36" s="4">
        <f>+'YTD Stats'!C36</f>
        <v>0</v>
      </c>
      <c r="R36" s="2">
        <f t="shared" si="0"/>
        <v>0</v>
      </c>
      <c r="S36" s="2">
        <f t="shared" si="1"/>
        <v>0</v>
      </c>
      <c r="T36" s="8" t="e">
        <f t="shared" si="2"/>
        <v>#DIV/0!</v>
      </c>
      <c r="U36" s="8" t="e">
        <f t="shared" si="3"/>
        <v>#DIV/0!</v>
      </c>
      <c r="V36" s="8" t="e">
        <f t="shared" si="4"/>
        <v>#DIV/0!</v>
      </c>
    </row>
    <row r="37" spans="1:22" ht="14.25" customHeight="1" thickBot="1" x14ac:dyDescent="0.25">
      <c r="B37" s="4" t="s">
        <v>24</v>
      </c>
      <c r="R37" s="2">
        <f t="shared" si="0"/>
        <v>0</v>
      </c>
      <c r="S37" s="2">
        <f t="shared" si="1"/>
        <v>0</v>
      </c>
      <c r="T37" s="8" t="e">
        <f t="shared" si="2"/>
        <v>#DIV/0!</v>
      </c>
      <c r="U37" s="8" t="e">
        <f t="shared" si="3"/>
        <v>#DIV/0!</v>
      </c>
      <c r="V37" s="8" t="e">
        <f t="shared" si="4"/>
        <v>#DIV/0!</v>
      </c>
    </row>
    <row r="38" spans="1:22" ht="13.5" thickBot="1" x14ac:dyDescent="0.25">
      <c r="B38" s="6" t="s">
        <v>25</v>
      </c>
      <c r="D38" s="7">
        <f t="shared" ref="D38:Q38" si="5">SUM(D6:D37)</f>
        <v>0</v>
      </c>
      <c r="E38" s="7">
        <f t="shared" si="5"/>
        <v>0</v>
      </c>
      <c r="F38" s="7">
        <f t="shared" si="5"/>
        <v>0</v>
      </c>
      <c r="G38" s="7">
        <f t="shared" si="5"/>
        <v>0</v>
      </c>
      <c r="H38" s="7">
        <f t="shared" si="5"/>
        <v>0</v>
      </c>
      <c r="I38" s="7">
        <f t="shared" si="5"/>
        <v>0</v>
      </c>
      <c r="J38" s="7">
        <f t="shared" si="5"/>
        <v>0</v>
      </c>
      <c r="K38" s="7">
        <f t="shared" si="5"/>
        <v>0</v>
      </c>
      <c r="L38" s="7">
        <f t="shared" si="5"/>
        <v>0</v>
      </c>
      <c r="M38" s="7">
        <f t="shared" si="5"/>
        <v>0</v>
      </c>
      <c r="N38" s="7">
        <f t="shared" si="5"/>
        <v>0</v>
      </c>
      <c r="O38" s="7">
        <f t="shared" si="5"/>
        <v>0</v>
      </c>
      <c r="P38" s="7">
        <f t="shared" si="5"/>
        <v>0</v>
      </c>
      <c r="Q38" s="7">
        <f t="shared" si="5"/>
        <v>0</v>
      </c>
      <c r="R38" s="7">
        <f t="shared" si="0"/>
        <v>0</v>
      </c>
      <c r="S38" s="7">
        <f t="shared" si="1"/>
        <v>0</v>
      </c>
      <c r="T38" s="9" t="e">
        <f t="shared" si="2"/>
        <v>#DIV/0!</v>
      </c>
      <c r="U38" s="9" t="e">
        <f t="shared" si="3"/>
        <v>#DIV/0!</v>
      </c>
      <c r="V38" s="10" t="e">
        <f t="shared" si="4"/>
        <v>#DIV/0!</v>
      </c>
    </row>
    <row r="39" spans="1:22" x14ac:dyDescent="0.2">
      <c r="B39" s="4"/>
    </row>
    <row r="40" spans="1:22" x14ac:dyDescent="0.2">
      <c r="B40" s="4"/>
    </row>
    <row r="41" spans="1:22" ht="25.5" x14ac:dyDescent="0.2">
      <c r="A41" s="2" t="s">
        <v>2</v>
      </c>
      <c r="B41" s="2" t="s">
        <v>26</v>
      </c>
      <c r="C41" s="2" t="s">
        <v>27</v>
      </c>
      <c r="D41" s="2" t="s">
        <v>7</v>
      </c>
      <c r="E41" s="2" t="s">
        <v>6</v>
      </c>
      <c r="F41" s="2" t="s">
        <v>28</v>
      </c>
      <c r="G41" s="2" t="s">
        <v>15</v>
      </c>
      <c r="H41" s="2" t="s">
        <v>14</v>
      </c>
      <c r="I41" s="2" t="s">
        <v>29</v>
      </c>
      <c r="J41" s="2" t="s">
        <v>30</v>
      </c>
      <c r="K41" s="2" t="s">
        <v>31</v>
      </c>
      <c r="L41" s="2" t="s">
        <v>32</v>
      </c>
      <c r="M41" s="2" t="s">
        <v>33</v>
      </c>
      <c r="N41" s="2" t="s">
        <v>34</v>
      </c>
      <c r="O41" s="2" t="s">
        <v>35</v>
      </c>
      <c r="P41" s="2" t="s">
        <v>11</v>
      </c>
      <c r="Q41" s="2" t="s">
        <v>36</v>
      </c>
      <c r="R41" s="2" t="s">
        <v>37</v>
      </c>
      <c r="S41" s="2" t="s">
        <v>38</v>
      </c>
      <c r="T41" s="2" t="s">
        <v>39</v>
      </c>
      <c r="U41" s="4" t="s">
        <v>40</v>
      </c>
      <c r="V41" s="4" t="s">
        <v>41</v>
      </c>
    </row>
    <row r="42" spans="1:22" x14ac:dyDescent="0.2">
      <c r="B42" s="4" t="str">
        <f>+'YTD Stats'!C42</f>
        <v>Bauer,T</v>
      </c>
      <c r="Q42" s="2" t="s">
        <v>47</v>
      </c>
      <c r="R42" s="12" t="e">
        <f t="shared" ref="R42:R65" si="6">M42/(M42+N42)</f>
        <v>#DIV/0!</v>
      </c>
      <c r="S42" s="12" t="e">
        <f t="shared" ref="S42:S65" si="7">F42/C42*9</f>
        <v>#DIV/0!</v>
      </c>
      <c r="T42" s="12" t="e">
        <f t="shared" ref="T42:T65" si="8">(H42+D42)/C42</f>
        <v>#DIV/0!</v>
      </c>
      <c r="U42" s="14" t="e">
        <f t="shared" ref="U42:U65" si="9">D42/(C42*3+D42)</f>
        <v>#DIV/0!</v>
      </c>
      <c r="V42" s="14" t="e">
        <f t="shared" ref="V42:V65" si="10">(D42+H42)/(C42*3+D42+H42)</f>
        <v>#DIV/0!</v>
      </c>
    </row>
    <row r="43" spans="1:22" x14ac:dyDescent="0.2">
      <c r="B43" s="4" t="str">
        <f>+'YTD Stats'!C43</f>
        <v>Darvish,Y</v>
      </c>
      <c r="Q43" s="2" t="s">
        <v>47</v>
      </c>
      <c r="R43" s="12" t="e">
        <f t="shared" si="6"/>
        <v>#DIV/0!</v>
      </c>
      <c r="S43" s="12" t="e">
        <f t="shared" si="7"/>
        <v>#DIV/0!</v>
      </c>
      <c r="T43" s="12" t="e">
        <f t="shared" si="8"/>
        <v>#DIV/0!</v>
      </c>
      <c r="U43" s="14" t="e">
        <f t="shared" si="9"/>
        <v>#DIV/0!</v>
      </c>
      <c r="V43" s="14" t="e">
        <f t="shared" si="10"/>
        <v>#DIV/0!</v>
      </c>
    </row>
    <row r="44" spans="1:22" x14ac:dyDescent="0.2">
      <c r="B44" s="4" t="str">
        <f>+'YTD Stats'!C44</f>
        <v>Paxton, J</v>
      </c>
      <c r="Q44" s="2" t="s">
        <v>47</v>
      </c>
      <c r="R44" s="12" t="e">
        <f t="shared" si="6"/>
        <v>#DIV/0!</v>
      </c>
      <c r="S44" s="12" t="e">
        <f t="shared" si="7"/>
        <v>#DIV/0!</v>
      </c>
      <c r="T44" s="12" t="e">
        <f t="shared" si="8"/>
        <v>#DIV/0!</v>
      </c>
      <c r="U44" s="14" t="e">
        <f t="shared" si="9"/>
        <v>#DIV/0!</v>
      </c>
      <c r="V44" s="14" t="e">
        <f t="shared" si="10"/>
        <v>#DIV/0!</v>
      </c>
    </row>
    <row r="45" spans="1:22" x14ac:dyDescent="0.2">
      <c r="B45" s="4" t="str">
        <f>+'YTD Stats'!C45</f>
        <v>Richards,G</v>
      </c>
      <c r="Q45" s="2" t="s">
        <v>47</v>
      </c>
      <c r="R45" s="12" t="e">
        <f t="shared" si="6"/>
        <v>#DIV/0!</v>
      </c>
      <c r="S45" s="12" t="e">
        <f t="shared" si="7"/>
        <v>#DIV/0!</v>
      </c>
      <c r="T45" s="12" t="e">
        <f t="shared" si="8"/>
        <v>#DIV/0!</v>
      </c>
      <c r="U45" s="14" t="e">
        <f t="shared" si="9"/>
        <v>#DIV/0!</v>
      </c>
      <c r="V45" s="14" t="e">
        <f t="shared" si="10"/>
        <v>#DIV/0!</v>
      </c>
    </row>
    <row r="46" spans="1:22" x14ac:dyDescent="0.2">
      <c r="B46" s="4" t="str">
        <f>+'YTD Stats'!C46</f>
        <v>Foltynewicz,M</v>
      </c>
      <c r="Q46" s="2" t="s">
        <v>47</v>
      </c>
      <c r="R46" s="12" t="e">
        <f t="shared" si="6"/>
        <v>#DIV/0!</v>
      </c>
      <c r="S46" s="12" t="e">
        <f t="shared" si="7"/>
        <v>#DIV/0!</v>
      </c>
      <c r="T46" s="12" t="e">
        <f t="shared" si="8"/>
        <v>#DIV/0!</v>
      </c>
      <c r="U46" s="14" t="e">
        <f t="shared" si="9"/>
        <v>#DIV/0!</v>
      </c>
      <c r="V46" s="14" t="e">
        <f t="shared" si="10"/>
        <v>#DIV/0!</v>
      </c>
    </row>
    <row r="47" spans="1:22" x14ac:dyDescent="0.2">
      <c r="B47" s="4" t="str">
        <f>+'YTD Stats'!C47</f>
        <v>Gray,J</v>
      </c>
      <c r="Q47" s="2" t="s">
        <v>47</v>
      </c>
      <c r="R47" s="12" t="e">
        <f t="shared" si="6"/>
        <v>#DIV/0!</v>
      </c>
      <c r="S47" s="12" t="e">
        <f t="shared" si="7"/>
        <v>#DIV/0!</v>
      </c>
      <c r="T47" s="12" t="e">
        <f t="shared" si="8"/>
        <v>#DIV/0!</v>
      </c>
      <c r="U47" s="14" t="e">
        <f t="shared" si="9"/>
        <v>#DIV/0!</v>
      </c>
      <c r="V47" s="14" t="e">
        <f t="shared" si="10"/>
        <v>#DIV/0!</v>
      </c>
    </row>
    <row r="48" spans="1:22" ht="14.25" customHeight="1" x14ac:dyDescent="0.2">
      <c r="B48" s="4">
        <f>+'YTD Stats'!C48</f>
        <v>0</v>
      </c>
      <c r="Q48" s="2" t="s">
        <v>47</v>
      </c>
      <c r="R48" s="12" t="e">
        <f t="shared" si="6"/>
        <v>#DIV/0!</v>
      </c>
      <c r="S48" s="12" t="e">
        <f t="shared" si="7"/>
        <v>#DIV/0!</v>
      </c>
      <c r="T48" s="12" t="e">
        <f t="shared" si="8"/>
        <v>#DIV/0!</v>
      </c>
      <c r="U48" s="14" t="e">
        <f t="shared" si="9"/>
        <v>#DIV/0!</v>
      </c>
      <c r="V48" s="14" t="e">
        <f t="shared" si="10"/>
        <v>#DIV/0!</v>
      </c>
    </row>
    <row r="49" spans="2:22" x14ac:dyDescent="0.2">
      <c r="B49" s="4" t="str">
        <f>+'YTD Stats'!C49</f>
        <v>Castillo,D</v>
      </c>
      <c r="Q49" s="2">
        <f>M49*2+O49*2-N49</f>
        <v>0</v>
      </c>
      <c r="R49" s="12" t="e">
        <f t="shared" si="6"/>
        <v>#DIV/0!</v>
      </c>
      <c r="S49" s="12" t="e">
        <f t="shared" si="7"/>
        <v>#DIV/0!</v>
      </c>
      <c r="T49" s="12" t="e">
        <f t="shared" si="8"/>
        <v>#DIV/0!</v>
      </c>
      <c r="U49" s="14" t="e">
        <f t="shared" si="9"/>
        <v>#DIV/0!</v>
      </c>
      <c r="V49" s="14" t="e">
        <f t="shared" si="10"/>
        <v>#DIV/0!</v>
      </c>
    </row>
    <row r="50" spans="2:22" x14ac:dyDescent="0.2">
      <c r="B50" s="4" t="str">
        <f>+'YTD Stats'!C50</f>
        <v>Strahm,M*</v>
      </c>
      <c r="Q50" s="2">
        <f t="shared" ref="Q50:Q62" si="11">M50*2+O50*2-N50</f>
        <v>0</v>
      </c>
      <c r="R50" s="12" t="e">
        <f t="shared" si="6"/>
        <v>#DIV/0!</v>
      </c>
      <c r="S50" s="12" t="e">
        <f t="shared" si="7"/>
        <v>#DIV/0!</v>
      </c>
      <c r="T50" s="12" t="e">
        <f t="shared" si="8"/>
        <v>#DIV/0!</v>
      </c>
      <c r="U50" s="14" t="e">
        <f t="shared" si="9"/>
        <v>#DIV/0!</v>
      </c>
      <c r="V50" s="14" t="e">
        <f t="shared" si="10"/>
        <v>#DIV/0!</v>
      </c>
    </row>
    <row r="51" spans="2:22" x14ac:dyDescent="0.2">
      <c r="B51" s="4" t="str">
        <f>+'YTD Stats'!C51</f>
        <v>Watson,T*</v>
      </c>
      <c r="Q51" s="2">
        <f t="shared" si="11"/>
        <v>0</v>
      </c>
      <c r="R51" s="12" t="e">
        <f t="shared" si="6"/>
        <v>#DIV/0!</v>
      </c>
      <c r="S51" s="12" t="e">
        <f t="shared" si="7"/>
        <v>#DIV/0!</v>
      </c>
      <c r="T51" s="12" t="e">
        <f t="shared" si="8"/>
        <v>#DIV/0!</v>
      </c>
      <c r="U51" s="14" t="e">
        <f t="shared" si="9"/>
        <v>#DIV/0!</v>
      </c>
      <c r="V51" s="14" t="e">
        <f t="shared" si="10"/>
        <v>#DIV/0!</v>
      </c>
    </row>
    <row r="52" spans="2:22" ht="13.5" customHeight="1" x14ac:dyDescent="0.2">
      <c r="B52" s="4" t="str">
        <f>+'YTD Stats'!C52</f>
        <v>Green,C</v>
      </c>
      <c r="Q52" s="2">
        <f t="shared" si="11"/>
        <v>0</v>
      </c>
      <c r="R52" s="12" t="e">
        <f t="shared" si="6"/>
        <v>#DIV/0!</v>
      </c>
      <c r="S52" s="12" t="e">
        <f t="shared" si="7"/>
        <v>#DIV/0!</v>
      </c>
      <c r="T52" s="12" t="e">
        <f t="shared" si="8"/>
        <v>#DIV/0!</v>
      </c>
      <c r="U52" s="14" t="e">
        <f t="shared" si="9"/>
        <v>#DIV/0!</v>
      </c>
      <c r="V52" s="14" t="e">
        <f t="shared" si="10"/>
        <v>#DIV/0!</v>
      </c>
    </row>
    <row r="53" spans="2:22" x14ac:dyDescent="0.2">
      <c r="B53" s="4" t="str">
        <f>+'YTD Stats'!C53</f>
        <v>Bass,A</v>
      </c>
      <c r="Q53" s="2">
        <f t="shared" si="11"/>
        <v>0</v>
      </c>
      <c r="R53" s="12" t="e">
        <f t="shared" si="6"/>
        <v>#DIV/0!</v>
      </c>
      <c r="S53" s="12" t="e">
        <f t="shared" si="7"/>
        <v>#DIV/0!</v>
      </c>
      <c r="T53" s="12" t="e">
        <f t="shared" si="8"/>
        <v>#DIV/0!</v>
      </c>
      <c r="U53" s="14" t="e">
        <f t="shared" si="9"/>
        <v>#DIV/0!</v>
      </c>
      <c r="V53" s="14" t="e">
        <f t="shared" si="10"/>
        <v>#DIV/0!</v>
      </c>
    </row>
    <row r="54" spans="2:22" x14ac:dyDescent="0.2">
      <c r="B54" s="4" t="str">
        <f>+'YTD Stats'!C54</f>
        <v>Knebel,C</v>
      </c>
      <c r="Q54" s="2">
        <f t="shared" si="11"/>
        <v>0</v>
      </c>
      <c r="R54" s="12" t="e">
        <f t="shared" si="6"/>
        <v>#DIV/0!</v>
      </c>
      <c r="S54" s="12" t="e">
        <f t="shared" si="7"/>
        <v>#DIV/0!</v>
      </c>
      <c r="T54" s="12" t="e">
        <f t="shared" si="8"/>
        <v>#DIV/0!</v>
      </c>
      <c r="U54" s="14" t="e">
        <f t="shared" si="9"/>
        <v>#DIV/0!</v>
      </c>
      <c r="V54" s="14" t="e">
        <f t="shared" si="10"/>
        <v>#DIV/0!</v>
      </c>
    </row>
    <row r="55" spans="2:22" x14ac:dyDescent="0.2">
      <c r="B55" s="4" t="str">
        <f>+'YTD Stats'!C55</f>
        <v>Hernandez,D</v>
      </c>
      <c r="Q55" s="2">
        <f t="shared" si="11"/>
        <v>0</v>
      </c>
      <c r="R55" s="12" t="e">
        <f t="shared" si="6"/>
        <v>#DIV/0!</v>
      </c>
      <c r="S55" s="12" t="e">
        <f t="shared" si="7"/>
        <v>#DIV/0!</v>
      </c>
      <c r="T55" s="12" t="e">
        <f t="shared" si="8"/>
        <v>#DIV/0!</v>
      </c>
      <c r="U55" s="14" t="e">
        <f t="shared" si="9"/>
        <v>#DIV/0!</v>
      </c>
      <c r="V55" s="14" t="e">
        <f t="shared" si="10"/>
        <v>#DIV/0!</v>
      </c>
    </row>
    <row r="56" spans="2:22" x14ac:dyDescent="0.2">
      <c r="B56" s="4" t="str">
        <f>+'YTD Stats'!C56</f>
        <v>Santana,Edgar</v>
      </c>
      <c r="Q56" s="2">
        <f t="shared" si="11"/>
        <v>0</v>
      </c>
      <c r="R56" s="12" t="e">
        <f t="shared" si="6"/>
        <v>#DIV/0!</v>
      </c>
      <c r="S56" s="12" t="e">
        <f t="shared" si="7"/>
        <v>#DIV/0!</v>
      </c>
      <c r="T56" s="12" t="e">
        <f t="shared" si="8"/>
        <v>#DIV/0!</v>
      </c>
      <c r="U56" s="14" t="e">
        <f t="shared" si="9"/>
        <v>#DIV/0!</v>
      </c>
      <c r="V56" s="14" t="e">
        <f t="shared" si="10"/>
        <v>#DIV/0!</v>
      </c>
    </row>
    <row r="57" spans="2:22" x14ac:dyDescent="0.2">
      <c r="B57" s="4" t="str">
        <f>+'YTD Stats'!C57</f>
        <v>Urias,J*</v>
      </c>
      <c r="Q57" s="2">
        <f t="shared" si="11"/>
        <v>0</v>
      </c>
      <c r="R57" s="12" t="e">
        <f t="shared" si="6"/>
        <v>#DIV/0!</v>
      </c>
      <c r="S57" s="12" t="e">
        <f t="shared" si="7"/>
        <v>#DIV/0!</v>
      </c>
      <c r="T57" s="12" t="e">
        <f t="shared" si="8"/>
        <v>#DIV/0!</v>
      </c>
      <c r="U57" s="14" t="e">
        <f t="shared" si="9"/>
        <v>#DIV/0!</v>
      </c>
      <c r="V57" s="14" t="e">
        <f t="shared" si="10"/>
        <v>#DIV/0!</v>
      </c>
    </row>
    <row r="58" spans="2:22" x14ac:dyDescent="0.2">
      <c r="B58" s="4" t="str">
        <f>+'YTD Stats'!C58</f>
        <v>Walden,M</v>
      </c>
      <c r="Q58" s="2">
        <f t="shared" si="11"/>
        <v>0</v>
      </c>
      <c r="R58" s="12" t="e">
        <f t="shared" si="6"/>
        <v>#DIV/0!</v>
      </c>
      <c r="S58" s="12" t="e">
        <f t="shared" si="7"/>
        <v>#DIV/0!</v>
      </c>
      <c r="T58" s="12" t="e">
        <f t="shared" si="8"/>
        <v>#DIV/0!</v>
      </c>
      <c r="U58" s="14" t="e">
        <f t="shared" si="9"/>
        <v>#DIV/0!</v>
      </c>
      <c r="V58" s="14" t="e">
        <f t="shared" si="10"/>
        <v>#DIV/0!</v>
      </c>
    </row>
    <row r="59" spans="2:22" x14ac:dyDescent="0.2">
      <c r="B59" s="4" t="str">
        <f>+'YTD Stats'!C59</f>
        <v>Wingenter,T</v>
      </c>
      <c r="Q59" s="2">
        <f t="shared" si="11"/>
        <v>0</v>
      </c>
      <c r="R59" s="12" t="e">
        <f t="shared" si="6"/>
        <v>#DIV/0!</v>
      </c>
      <c r="S59" s="12" t="e">
        <f t="shared" si="7"/>
        <v>#DIV/0!</v>
      </c>
      <c r="T59" s="12" t="e">
        <f t="shared" si="8"/>
        <v>#DIV/0!</v>
      </c>
      <c r="U59" s="14" t="e">
        <f t="shared" si="9"/>
        <v>#DIV/0!</v>
      </c>
      <c r="V59" s="14" t="e">
        <f t="shared" si="10"/>
        <v>#DIV/0!</v>
      </c>
    </row>
    <row r="60" spans="2:22" x14ac:dyDescent="0.2">
      <c r="B60" s="4">
        <f>+'YTD Stats'!C60</f>
        <v>0</v>
      </c>
      <c r="Q60" s="2">
        <f t="shared" si="11"/>
        <v>0</v>
      </c>
      <c r="R60" s="12" t="e">
        <f t="shared" si="6"/>
        <v>#DIV/0!</v>
      </c>
      <c r="S60" s="12" t="e">
        <f t="shared" si="7"/>
        <v>#DIV/0!</v>
      </c>
      <c r="T60" s="12" t="e">
        <f t="shared" si="8"/>
        <v>#DIV/0!</v>
      </c>
      <c r="U60" s="14" t="e">
        <f t="shared" si="9"/>
        <v>#DIV/0!</v>
      </c>
      <c r="V60" s="14" t="e">
        <f t="shared" si="10"/>
        <v>#DIV/0!</v>
      </c>
    </row>
    <row r="61" spans="2:22" x14ac:dyDescent="0.2">
      <c r="B61" s="4">
        <f>+'YTD Stats'!C61</f>
        <v>0</v>
      </c>
      <c r="Q61" s="2">
        <f t="shared" si="11"/>
        <v>0</v>
      </c>
      <c r="R61" s="12" t="e">
        <f t="shared" si="6"/>
        <v>#DIV/0!</v>
      </c>
      <c r="S61" s="12" t="e">
        <f t="shared" si="7"/>
        <v>#DIV/0!</v>
      </c>
      <c r="T61" s="12" t="e">
        <f t="shared" si="8"/>
        <v>#DIV/0!</v>
      </c>
      <c r="U61" s="14" t="e">
        <f t="shared" si="9"/>
        <v>#DIV/0!</v>
      </c>
      <c r="V61" s="14" t="e">
        <f t="shared" si="10"/>
        <v>#DIV/0!</v>
      </c>
    </row>
    <row r="62" spans="2:22" x14ac:dyDescent="0.2">
      <c r="B62" s="4">
        <f>+'YTD Stats'!C62</f>
        <v>0</v>
      </c>
      <c r="Q62" s="2">
        <f t="shared" si="11"/>
        <v>0</v>
      </c>
      <c r="R62" s="12" t="e">
        <f t="shared" si="6"/>
        <v>#DIV/0!</v>
      </c>
      <c r="S62" s="12" t="e">
        <f t="shared" si="7"/>
        <v>#DIV/0!</v>
      </c>
      <c r="T62" s="12" t="e">
        <f t="shared" si="8"/>
        <v>#DIV/0!</v>
      </c>
      <c r="U62" s="14" t="e">
        <f t="shared" si="9"/>
        <v>#DIV/0!</v>
      </c>
      <c r="V62" s="14" t="e">
        <f t="shared" si="10"/>
        <v>#DIV/0!</v>
      </c>
    </row>
    <row r="63" spans="2:22" x14ac:dyDescent="0.2">
      <c r="B63" s="4" t="str">
        <f>+'YTD Stats'!C63</f>
        <v>Non pitcher</v>
      </c>
      <c r="Q63" s="2">
        <f>M63*2+O63*2-N63</f>
        <v>0</v>
      </c>
      <c r="R63" s="12" t="e">
        <f t="shared" si="6"/>
        <v>#DIV/0!</v>
      </c>
      <c r="S63" s="12" t="e">
        <f t="shared" si="7"/>
        <v>#DIV/0!</v>
      </c>
      <c r="T63" s="12" t="e">
        <f t="shared" si="8"/>
        <v>#DIV/0!</v>
      </c>
      <c r="U63" s="14" t="e">
        <f t="shared" si="9"/>
        <v>#DIV/0!</v>
      </c>
      <c r="V63" s="14" t="e">
        <f t="shared" si="10"/>
        <v>#DIV/0!</v>
      </c>
    </row>
    <row r="64" spans="2:22" ht="13.5" thickBot="1" x14ac:dyDescent="0.25">
      <c r="B64" s="4"/>
      <c r="Q64" s="2" t="s">
        <v>47</v>
      </c>
      <c r="R64" s="12" t="e">
        <f t="shared" si="6"/>
        <v>#DIV/0!</v>
      </c>
      <c r="S64" s="12" t="e">
        <f t="shared" si="7"/>
        <v>#DIV/0!</v>
      </c>
      <c r="T64" s="12" t="e">
        <f t="shared" si="8"/>
        <v>#DIV/0!</v>
      </c>
      <c r="U64" s="14" t="e">
        <f t="shared" si="9"/>
        <v>#DIV/0!</v>
      </c>
      <c r="V64" s="14" t="e">
        <f t="shared" si="10"/>
        <v>#DIV/0!</v>
      </c>
    </row>
    <row r="65" spans="2:22" ht="13.5" thickBot="1" x14ac:dyDescent="0.25">
      <c r="B65" s="6" t="s">
        <v>25</v>
      </c>
      <c r="C65">
        <f t="shared" ref="C65:Q65" si="12">SUM(C42:C64)</f>
        <v>0</v>
      </c>
      <c r="D65">
        <f t="shared" si="12"/>
        <v>0</v>
      </c>
      <c r="E65">
        <f t="shared" si="12"/>
        <v>0</v>
      </c>
      <c r="F65">
        <f t="shared" si="12"/>
        <v>0</v>
      </c>
      <c r="G65">
        <f t="shared" si="12"/>
        <v>0</v>
      </c>
      <c r="H65">
        <f t="shared" si="12"/>
        <v>0</v>
      </c>
      <c r="I65">
        <f t="shared" si="12"/>
        <v>0</v>
      </c>
      <c r="J65">
        <f t="shared" si="12"/>
        <v>0</v>
      </c>
      <c r="K65">
        <f t="shared" si="12"/>
        <v>0</v>
      </c>
      <c r="L65">
        <f t="shared" si="12"/>
        <v>0</v>
      </c>
      <c r="M65">
        <f t="shared" si="12"/>
        <v>0</v>
      </c>
      <c r="N65">
        <f t="shared" si="12"/>
        <v>0</v>
      </c>
      <c r="O65">
        <f t="shared" si="12"/>
        <v>0</v>
      </c>
      <c r="P65">
        <f t="shared" si="12"/>
        <v>0</v>
      </c>
      <c r="Q65" s="7">
        <f t="shared" si="12"/>
        <v>0</v>
      </c>
      <c r="R65" s="13" t="e">
        <f t="shared" si="6"/>
        <v>#DIV/0!</v>
      </c>
      <c r="S65" s="13" t="e">
        <f t="shared" si="7"/>
        <v>#DIV/0!</v>
      </c>
      <c r="T65" s="13" t="e">
        <f t="shared" si="8"/>
        <v>#DIV/0!</v>
      </c>
      <c r="U65" s="15" t="e">
        <f t="shared" si="9"/>
        <v>#DIV/0!</v>
      </c>
      <c r="V65" s="16" t="e">
        <f t="shared" si="10"/>
        <v>#DIV/0!</v>
      </c>
    </row>
  </sheetData>
  <phoneticPr fontId="3" type="noConversion"/>
  <pageMargins left="0.75" right="0.75" top="1" bottom="1" header="0.5" footer="0.5"/>
  <pageSetup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V65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42" sqref="C42:P63"/>
    </sheetView>
  </sheetViews>
  <sheetFormatPr defaultRowHeight="12.75" x14ac:dyDescent="0.2"/>
  <cols>
    <col min="2" max="2" width="13.7109375" customWidth="1"/>
    <col min="3" max="3" width="6" customWidth="1"/>
    <col min="4" max="4" width="5.7109375" customWidth="1"/>
    <col min="5" max="5" width="5.140625" customWidth="1"/>
    <col min="6" max="6" width="5.42578125" customWidth="1"/>
    <col min="7" max="7" width="6.140625" customWidth="1"/>
    <col min="8" max="8" width="5.85546875" customWidth="1"/>
    <col min="9" max="9" width="5.5703125" customWidth="1"/>
    <col min="10" max="10" width="5.7109375" customWidth="1"/>
    <col min="11" max="12" width="5.85546875" customWidth="1"/>
    <col min="13" max="13" width="5.7109375" customWidth="1"/>
    <col min="14" max="14" width="5.28515625" customWidth="1"/>
    <col min="15" max="16" width="5.5703125" customWidth="1"/>
    <col min="17" max="17" width="5" customWidth="1"/>
    <col min="18" max="18" width="6.42578125" customWidth="1"/>
    <col min="19" max="19" width="6" customWidth="1"/>
  </cols>
  <sheetData>
    <row r="5" spans="1:22" x14ac:dyDescent="0.2">
      <c r="A5" s="2" t="s">
        <v>2</v>
      </c>
      <c r="B5" s="2" t="s">
        <v>3</v>
      </c>
      <c r="C5" s="2" t="s">
        <v>4</v>
      </c>
      <c r="D5" s="2" t="s">
        <v>5</v>
      </c>
      <c r="E5" s="2" t="s">
        <v>6</v>
      </c>
      <c r="F5" s="2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2" t="s">
        <v>12</v>
      </c>
      <c r="L5" s="2" t="s">
        <v>13</v>
      </c>
      <c r="M5" s="2" t="s">
        <v>14</v>
      </c>
      <c r="N5" s="2" t="s">
        <v>15</v>
      </c>
      <c r="O5" s="2" t="s">
        <v>16</v>
      </c>
      <c r="P5" s="2" t="s">
        <v>17</v>
      </c>
      <c r="Q5" s="2" t="s">
        <v>18</v>
      </c>
      <c r="R5" s="2" t="s">
        <v>19</v>
      </c>
      <c r="S5" s="2" t="s">
        <v>20</v>
      </c>
      <c r="T5" s="2" t="s">
        <v>21</v>
      </c>
      <c r="U5" s="2" t="s">
        <v>22</v>
      </c>
      <c r="V5" s="2" t="s">
        <v>23</v>
      </c>
    </row>
    <row r="6" spans="1:22" x14ac:dyDescent="0.2">
      <c r="B6" s="4">
        <f>+'YTD Stats'!C6</f>
        <v>0</v>
      </c>
      <c r="R6" s="2">
        <f t="shared" ref="R6:R38" si="0">D6+M6+O6+P6</f>
        <v>0</v>
      </c>
      <c r="S6" s="2">
        <f t="shared" ref="S6:S38" si="1">F6+H6+(I6*2)+(J6*3)</f>
        <v>0</v>
      </c>
      <c r="T6" s="8" t="e">
        <f t="shared" ref="T6:T38" si="2">F6/D6</f>
        <v>#DIV/0!</v>
      </c>
      <c r="U6" s="8" t="e">
        <f t="shared" ref="U6:U38" si="3">(F6+M6)/(D6+M6+P6)</f>
        <v>#DIV/0!</v>
      </c>
      <c r="V6" s="8" t="e">
        <f t="shared" ref="V6:V38" si="4">S6/D6</f>
        <v>#DIV/0!</v>
      </c>
    </row>
    <row r="7" spans="1:22" x14ac:dyDescent="0.2">
      <c r="B7" s="4" t="str">
        <f>+'YTD Stats'!C7</f>
        <v>Contreras,W</v>
      </c>
      <c r="R7" s="2">
        <f t="shared" si="0"/>
        <v>0</v>
      </c>
      <c r="S7" s="2">
        <f t="shared" si="1"/>
        <v>0</v>
      </c>
      <c r="T7" s="8" t="e">
        <f t="shared" si="2"/>
        <v>#DIV/0!</v>
      </c>
      <c r="U7" s="8" t="e">
        <f t="shared" si="3"/>
        <v>#DIV/0!</v>
      </c>
      <c r="V7" s="8" t="e">
        <f t="shared" si="4"/>
        <v>#DIV/0!</v>
      </c>
    </row>
    <row r="8" spans="1:22" x14ac:dyDescent="0.2">
      <c r="B8" s="4" t="str">
        <f>+'YTD Stats'!C8</f>
        <v>Wolters,T*</v>
      </c>
      <c r="R8" s="2">
        <f t="shared" si="0"/>
        <v>0</v>
      </c>
      <c r="S8" s="2">
        <f t="shared" si="1"/>
        <v>0</v>
      </c>
      <c r="T8" s="8" t="e">
        <f t="shared" si="2"/>
        <v>#DIV/0!</v>
      </c>
      <c r="U8" s="8" t="e">
        <f t="shared" si="3"/>
        <v>#DIV/0!</v>
      </c>
      <c r="V8" s="8" t="e">
        <f t="shared" si="4"/>
        <v>#DIV/0!</v>
      </c>
    </row>
    <row r="9" spans="1:22" x14ac:dyDescent="0.2">
      <c r="B9" s="4" t="str">
        <f>+'YTD Stats'!C9</f>
        <v>Baez,J</v>
      </c>
      <c r="R9" s="2">
        <f t="shared" si="0"/>
        <v>0</v>
      </c>
      <c r="S9" s="2">
        <f t="shared" si="1"/>
        <v>0</v>
      </c>
      <c r="T9" s="8" t="e">
        <f t="shared" si="2"/>
        <v>#DIV/0!</v>
      </c>
      <c r="U9" s="8" t="e">
        <f t="shared" si="3"/>
        <v>#DIV/0!</v>
      </c>
      <c r="V9" s="8" t="e">
        <f t="shared" si="4"/>
        <v>#DIV/0!</v>
      </c>
    </row>
    <row r="10" spans="1:22" x14ac:dyDescent="0.2">
      <c r="B10" s="4" t="str">
        <f>+'YTD Stats'!C10</f>
        <v>Ahmed,N</v>
      </c>
      <c r="R10" s="2">
        <f t="shared" si="0"/>
        <v>0</v>
      </c>
      <c r="S10" s="2">
        <f t="shared" si="1"/>
        <v>0</v>
      </c>
      <c r="T10" s="8" t="e">
        <f t="shared" si="2"/>
        <v>#DIV/0!</v>
      </c>
      <c r="U10" s="8" t="e">
        <f t="shared" si="3"/>
        <v>#DIV/0!</v>
      </c>
      <c r="V10" s="8" t="e">
        <f t="shared" si="4"/>
        <v>#DIV/0!</v>
      </c>
    </row>
    <row r="11" spans="1:22" x14ac:dyDescent="0.2">
      <c r="B11" s="4" t="str">
        <f>+'YTD Stats'!C11</f>
        <v>Rosario,Ahm</v>
      </c>
      <c r="R11" s="2">
        <f t="shared" si="0"/>
        <v>0</v>
      </c>
      <c r="S11" s="2">
        <f t="shared" si="1"/>
        <v>0</v>
      </c>
      <c r="T11" s="8" t="e">
        <f t="shared" si="2"/>
        <v>#DIV/0!</v>
      </c>
      <c r="U11" s="8" t="e">
        <f t="shared" si="3"/>
        <v>#DIV/0!</v>
      </c>
      <c r="V11" s="8" t="e">
        <f t="shared" si="4"/>
        <v>#DIV/0!</v>
      </c>
    </row>
    <row r="12" spans="1:22" x14ac:dyDescent="0.2">
      <c r="B12" s="4" t="str">
        <f>+'YTD Stats'!C12</f>
        <v>Goodrum,N+</v>
      </c>
      <c r="R12" s="2">
        <f t="shared" si="0"/>
        <v>0</v>
      </c>
      <c r="S12" s="2">
        <f t="shared" si="1"/>
        <v>0</v>
      </c>
      <c r="T12" s="8" t="e">
        <f t="shared" si="2"/>
        <v>#DIV/0!</v>
      </c>
      <c r="U12" s="8" t="e">
        <f t="shared" si="3"/>
        <v>#DIV/0!</v>
      </c>
      <c r="V12" s="8" t="e">
        <f t="shared" si="4"/>
        <v>#DIV/0!</v>
      </c>
    </row>
    <row r="13" spans="1:22" x14ac:dyDescent="0.2">
      <c r="B13" s="4" t="str">
        <f>+'YTD Stats'!C13</f>
        <v>Freeman,F*</v>
      </c>
      <c r="R13" s="2">
        <f t="shared" si="0"/>
        <v>0</v>
      </c>
      <c r="S13" s="2">
        <f t="shared" si="1"/>
        <v>0</v>
      </c>
      <c r="T13" s="8" t="e">
        <f t="shared" si="2"/>
        <v>#DIV/0!</v>
      </c>
      <c r="U13" s="8" t="e">
        <f t="shared" si="3"/>
        <v>#DIV/0!</v>
      </c>
      <c r="V13" s="8" t="e">
        <f t="shared" si="4"/>
        <v>#DIV/0!</v>
      </c>
    </row>
    <row r="14" spans="1:22" x14ac:dyDescent="0.2">
      <c r="B14" s="4" t="str">
        <f>+'YTD Stats'!C14</f>
        <v>Gardner,B*</v>
      </c>
      <c r="R14" s="2">
        <f t="shared" si="0"/>
        <v>0</v>
      </c>
      <c r="S14" s="2">
        <f t="shared" si="1"/>
        <v>0</v>
      </c>
      <c r="T14" s="8" t="e">
        <f t="shared" si="2"/>
        <v>#DIV/0!</v>
      </c>
      <c r="U14" s="8" t="e">
        <f t="shared" si="3"/>
        <v>#DIV/0!</v>
      </c>
      <c r="V14" s="8" t="e">
        <f t="shared" si="4"/>
        <v>#DIV/0!</v>
      </c>
    </row>
    <row r="15" spans="1:22" x14ac:dyDescent="0.2">
      <c r="B15" s="4" t="str">
        <f>+'YTD Stats'!C15</f>
        <v>Rendon,A</v>
      </c>
      <c r="R15" s="2">
        <f t="shared" si="0"/>
        <v>0</v>
      </c>
      <c r="S15" s="2">
        <f t="shared" si="1"/>
        <v>0</v>
      </c>
      <c r="T15" s="8" t="e">
        <f t="shared" si="2"/>
        <v>#DIV/0!</v>
      </c>
      <c r="U15" s="8" t="e">
        <f t="shared" si="3"/>
        <v>#DIV/0!</v>
      </c>
      <c r="V15" s="8" t="e">
        <f t="shared" si="4"/>
        <v>#DIV/0!</v>
      </c>
    </row>
    <row r="16" spans="1:22" x14ac:dyDescent="0.2">
      <c r="B16" s="4" t="str">
        <f>+'YTD Stats'!C16</f>
        <v>Sogard,E</v>
      </c>
      <c r="R16" s="2">
        <f t="shared" si="0"/>
        <v>0</v>
      </c>
      <c r="S16" s="2">
        <f t="shared" si="1"/>
        <v>0</v>
      </c>
      <c r="T16" s="8" t="e">
        <f t="shared" si="2"/>
        <v>#DIV/0!</v>
      </c>
      <c r="U16" s="8" t="e">
        <f t="shared" si="3"/>
        <v>#DIV/0!</v>
      </c>
      <c r="V16" s="8" t="e">
        <f t="shared" si="4"/>
        <v>#DIV/0!</v>
      </c>
    </row>
    <row r="17" spans="2:22" x14ac:dyDescent="0.2">
      <c r="B17" s="4" t="str">
        <f>+'YTD Stats'!C17</f>
        <v>Cespedes,Y</v>
      </c>
      <c r="R17" s="2">
        <f t="shared" si="0"/>
        <v>0</v>
      </c>
      <c r="S17" s="2">
        <f t="shared" si="1"/>
        <v>0</v>
      </c>
      <c r="T17" s="8" t="e">
        <f t="shared" si="2"/>
        <v>#DIV/0!</v>
      </c>
      <c r="U17" s="8" t="e">
        <f t="shared" si="3"/>
        <v>#DIV/0!</v>
      </c>
      <c r="V17" s="8" t="e">
        <f t="shared" si="4"/>
        <v>#DIV/0!</v>
      </c>
    </row>
    <row r="18" spans="2:22" x14ac:dyDescent="0.2">
      <c r="B18" s="4" t="str">
        <f>+'YTD Stats'!C18</f>
        <v>Anderson,T</v>
      </c>
      <c r="R18" s="2">
        <f t="shared" si="0"/>
        <v>0</v>
      </c>
      <c r="S18" s="2">
        <f t="shared" si="1"/>
        <v>0</v>
      </c>
      <c r="T18" s="8" t="e">
        <f t="shared" si="2"/>
        <v>#DIV/0!</v>
      </c>
      <c r="U18" s="8" t="e">
        <f t="shared" si="3"/>
        <v>#DIV/0!</v>
      </c>
      <c r="V18" s="8" t="e">
        <f t="shared" si="4"/>
        <v>#DIV/0!</v>
      </c>
    </row>
    <row r="19" spans="2:22" x14ac:dyDescent="0.2">
      <c r="B19" s="4" t="str">
        <f>+'YTD Stats'!C19</f>
        <v>Meadows,A*</v>
      </c>
      <c r="R19" s="2">
        <f t="shared" si="0"/>
        <v>0</v>
      </c>
      <c r="S19" s="2">
        <f t="shared" si="1"/>
        <v>0</v>
      </c>
      <c r="T19" s="8" t="e">
        <f t="shared" si="2"/>
        <v>#DIV/0!</v>
      </c>
      <c r="U19" s="8" t="e">
        <f t="shared" si="3"/>
        <v>#DIV/0!</v>
      </c>
      <c r="V19" s="8" t="e">
        <f t="shared" si="4"/>
        <v>#DIV/0!</v>
      </c>
    </row>
    <row r="20" spans="2:22" x14ac:dyDescent="0.2">
      <c r="B20" s="4" t="str">
        <f>+'YTD Stats'!C20</f>
        <v>Inciarte E.</v>
      </c>
      <c r="R20" s="2">
        <f t="shared" si="0"/>
        <v>0</v>
      </c>
      <c r="S20" s="2">
        <f t="shared" si="1"/>
        <v>0</v>
      </c>
      <c r="T20" s="8" t="e">
        <f t="shared" si="2"/>
        <v>#DIV/0!</v>
      </c>
      <c r="U20" s="8" t="e">
        <f t="shared" si="3"/>
        <v>#DIV/0!</v>
      </c>
      <c r="V20" s="8" t="e">
        <f t="shared" si="4"/>
        <v>#DIV/0!</v>
      </c>
    </row>
    <row r="21" spans="2:22" x14ac:dyDescent="0.2">
      <c r="B21" s="4" t="str">
        <f>+'YTD Stats'!C21</f>
        <v>Heyward,J*</v>
      </c>
      <c r="R21" s="2">
        <f t="shared" si="0"/>
        <v>0</v>
      </c>
      <c r="S21" s="2">
        <f t="shared" si="1"/>
        <v>0</v>
      </c>
      <c r="T21" s="8" t="e">
        <f t="shared" si="2"/>
        <v>#DIV/0!</v>
      </c>
      <c r="U21" s="8" t="e">
        <f t="shared" si="3"/>
        <v>#DIV/0!</v>
      </c>
      <c r="V21" s="8" t="e">
        <f t="shared" si="4"/>
        <v>#DIV/0!</v>
      </c>
    </row>
    <row r="22" spans="2:22" x14ac:dyDescent="0.2">
      <c r="B22" s="4" t="str">
        <f>+'YTD Stats'!C22</f>
        <v>Duvall,A</v>
      </c>
      <c r="R22" s="2">
        <f t="shared" si="0"/>
        <v>0</v>
      </c>
      <c r="S22" s="2">
        <f t="shared" si="1"/>
        <v>0</v>
      </c>
      <c r="T22" s="8" t="e">
        <f t="shared" si="2"/>
        <v>#DIV/0!</v>
      </c>
      <c r="U22" s="8" t="e">
        <f t="shared" si="3"/>
        <v>#DIV/0!</v>
      </c>
      <c r="V22" s="8" t="e">
        <f t="shared" si="4"/>
        <v>#DIV/0!</v>
      </c>
    </row>
    <row r="23" spans="2:22" x14ac:dyDescent="0.2">
      <c r="B23" s="4">
        <f>+'YTD Stats'!C23</f>
        <v>0</v>
      </c>
      <c r="R23" s="2">
        <f t="shared" si="0"/>
        <v>0</v>
      </c>
      <c r="S23" s="2">
        <f t="shared" si="1"/>
        <v>0</v>
      </c>
      <c r="T23" s="8" t="e">
        <f t="shared" si="2"/>
        <v>#DIV/0!</v>
      </c>
      <c r="U23" s="8" t="e">
        <f t="shared" si="3"/>
        <v>#DIV/0!</v>
      </c>
      <c r="V23" s="8" t="e">
        <f t="shared" si="4"/>
        <v>#DIV/0!</v>
      </c>
    </row>
    <row r="24" spans="2:22" x14ac:dyDescent="0.2">
      <c r="B24" s="4">
        <f>+'YTD Stats'!C24</f>
        <v>0</v>
      </c>
      <c r="R24" s="2">
        <f t="shared" si="0"/>
        <v>0</v>
      </c>
      <c r="S24" s="2">
        <f t="shared" si="1"/>
        <v>0</v>
      </c>
      <c r="T24" s="8" t="e">
        <f t="shared" si="2"/>
        <v>#DIV/0!</v>
      </c>
      <c r="U24" s="8" t="e">
        <f t="shared" si="3"/>
        <v>#DIV/0!</v>
      </c>
      <c r="V24" s="8" t="e">
        <f t="shared" si="4"/>
        <v>#DIV/0!</v>
      </c>
    </row>
    <row r="25" spans="2:22" x14ac:dyDescent="0.2">
      <c r="B25" s="4">
        <f>+'YTD Stats'!C25</f>
        <v>0</v>
      </c>
      <c r="R25" s="2">
        <f t="shared" si="0"/>
        <v>0</v>
      </c>
      <c r="S25" s="2">
        <f t="shared" si="1"/>
        <v>0</v>
      </c>
      <c r="T25" s="8" t="e">
        <f t="shared" si="2"/>
        <v>#DIV/0!</v>
      </c>
      <c r="U25" s="8" t="e">
        <f t="shared" si="3"/>
        <v>#DIV/0!</v>
      </c>
      <c r="V25" s="8" t="e">
        <f t="shared" si="4"/>
        <v>#DIV/0!</v>
      </c>
    </row>
    <row r="26" spans="2:22" x14ac:dyDescent="0.2">
      <c r="B26" s="4" t="str">
        <f>+'YTD Stats'!C26</f>
        <v>Taylor,M</v>
      </c>
      <c r="R26" s="2">
        <f t="shared" si="0"/>
        <v>0</v>
      </c>
      <c r="S26" s="2">
        <f t="shared" si="1"/>
        <v>0</v>
      </c>
      <c r="T26" s="8" t="e">
        <f t="shared" si="2"/>
        <v>#DIV/0!</v>
      </c>
      <c r="U26" s="8" t="e">
        <f t="shared" si="3"/>
        <v>#DIV/0!</v>
      </c>
      <c r="V26" s="8" t="e">
        <f t="shared" si="4"/>
        <v>#DIV/0!</v>
      </c>
    </row>
    <row r="27" spans="2:22" x14ac:dyDescent="0.2">
      <c r="B27" s="4" t="str">
        <f>+'YTD Stats'!C27</f>
        <v>Bird,G*</v>
      </c>
      <c r="R27" s="2">
        <f t="shared" si="0"/>
        <v>0</v>
      </c>
      <c r="S27" s="2">
        <f t="shared" si="1"/>
        <v>0</v>
      </c>
      <c r="T27" s="8" t="e">
        <f t="shared" si="2"/>
        <v>#DIV/0!</v>
      </c>
      <c r="U27" s="8" t="e">
        <f t="shared" si="3"/>
        <v>#DIV/0!</v>
      </c>
      <c r="V27" s="8" t="e">
        <f t="shared" si="4"/>
        <v>#DIV/0!</v>
      </c>
    </row>
    <row r="28" spans="2:22" x14ac:dyDescent="0.2">
      <c r="B28" s="4" t="str">
        <f>+'YTD Stats'!C28</f>
        <v>Swihart B.</v>
      </c>
      <c r="R28" s="2">
        <f t="shared" si="0"/>
        <v>0</v>
      </c>
      <c r="S28" s="2">
        <f t="shared" si="1"/>
        <v>0</v>
      </c>
      <c r="T28" s="8" t="e">
        <f t="shared" si="2"/>
        <v>#DIV/0!</v>
      </c>
      <c r="U28" s="8" t="e">
        <f t="shared" si="3"/>
        <v>#DIV/0!</v>
      </c>
      <c r="V28" s="8" t="e">
        <f t="shared" si="4"/>
        <v>#DIV/0!</v>
      </c>
    </row>
    <row r="29" spans="2:22" x14ac:dyDescent="0.2">
      <c r="B29" s="4" t="str">
        <f>+'YTD Stats'!C29</f>
        <v>Urena,R+</v>
      </c>
      <c r="R29" s="2">
        <f t="shared" si="0"/>
        <v>0</v>
      </c>
      <c r="S29" s="2">
        <f t="shared" si="1"/>
        <v>0</v>
      </c>
      <c r="T29" s="8" t="e">
        <f t="shared" si="2"/>
        <v>#DIV/0!</v>
      </c>
      <c r="U29" s="8" t="e">
        <f t="shared" si="3"/>
        <v>#DIV/0!</v>
      </c>
      <c r="V29" s="8" t="e">
        <f t="shared" si="4"/>
        <v>#DIV/0!</v>
      </c>
    </row>
    <row r="30" spans="2:22" x14ac:dyDescent="0.2">
      <c r="B30" s="4" t="str">
        <f>+'YTD Stats'!C30</f>
        <v>McKinney,B*</v>
      </c>
      <c r="R30" s="2">
        <f t="shared" si="0"/>
        <v>0</v>
      </c>
      <c r="S30" s="2">
        <f t="shared" si="1"/>
        <v>0</v>
      </c>
      <c r="T30" s="8" t="e">
        <f t="shared" si="2"/>
        <v>#DIV/0!</v>
      </c>
      <c r="U30" s="8" t="e">
        <f t="shared" si="3"/>
        <v>#DIV/0!</v>
      </c>
      <c r="V30" s="8" t="e">
        <f t="shared" si="4"/>
        <v>#DIV/0!</v>
      </c>
    </row>
    <row r="31" spans="2:22" x14ac:dyDescent="0.2">
      <c r="B31" s="4">
        <f>+'YTD Stats'!C31</f>
        <v>0</v>
      </c>
      <c r="R31" s="2">
        <f t="shared" si="0"/>
        <v>0</v>
      </c>
      <c r="S31" s="2">
        <f t="shared" si="1"/>
        <v>0</v>
      </c>
      <c r="T31" s="8" t="e">
        <f t="shared" si="2"/>
        <v>#DIV/0!</v>
      </c>
      <c r="U31" s="8" t="e">
        <f t="shared" si="3"/>
        <v>#DIV/0!</v>
      </c>
      <c r="V31" s="8" t="e">
        <f t="shared" si="4"/>
        <v>#DIV/0!</v>
      </c>
    </row>
    <row r="32" spans="2:22" x14ac:dyDescent="0.2">
      <c r="B32" s="4">
        <f>+'YTD Stats'!C32</f>
        <v>0</v>
      </c>
      <c r="R32" s="2">
        <f t="shared" si="0"/>
        <v>0</v>
      </c>
      <c r="S32" s="2">
        <f t="shared" si="1"/>
        <v>0</v>
      </c>
      <c r="T32" s="8" t="e">
        <f t="shared" si="2"/>
        <v>#DIV/0!</v>
      </c>
      <c r="U32" s="8" t="e">
        <f t="shared" si="3"/>
        <v>#DIV/0!</v>
      </c>
      <c r="V32" s="8" t="e">
        <f t="shared" si="4"/>
        <v>#DIV/0!</v>
      </c>
    </row>
    <row r="33" spans="1:22" x14ac:dyDescent="0.2">
      <c r="B33" s="4">
        <f>+'YTD Stats'!C33</f>
        <v>0</v>
      </c>
      <c r="R33" s="2">
        <f t="shared" si="0"/>
        <v>0</v>
      </c>
      <c r="S33" s="2">
        <f t="shared" si="1"/>
        <v>0</v>
      </c>
      <c r="T33" s="8" t="e">
        <f t="shared" si="2"/>
        <v>#DIV/0!</v>
      </c>
      <c r="U33" s="8" t="e">
        <f t="shared" si="3"/>
        <v>#DIV/0!</v>
      </c>
      <c r="V33" s="8" t="e">
        <f t="shared" si="4"/>
        <v>#DIV/0!</v>
      </c>
    </row>
    <row r="34" spans="1:22" x14ac:dyDescent="0.2">
      <c r="B34" s="4">
        <f>+'YTD Stats'!C34</f>
        <v>0</v>
      </c>
      <c r="R34" s="2">
        <f t="shared" si="0"/>
        <v>0</v>
      </c>
      <c r="S34" s="2">
        <f t="shared" si="1"/>
        <v>0</v>
      </c>
      <c r="T34" s="8" t="e">
        <f t="shared" si="2"/>
        <v>#DIV/0!</v>
      </c>
      <c r="U34" s="8" t="e">
        <f t="shared" si="3"/>
        <v>#DIV/0!</v>
      </c>
      <c r="V34" s="8" t="e">
        <f t="shared" si="4"/>
        <v>#DIV/0!</v>
      </c>
    </row>
    <row r="35" spans="1:22" x14ac:dyDescent="0.2">
      <c r="B35" s="4">
        <f>+'YTD Stats'!C35</f>
        <v>0</v>
      </c>
      <c r="R35" s="2">
        <f t="shared" si="0"/>
        <v>0</v>
      </c>
      <c r="S35" s="2">
        <f t="shared" si="1"/>
        <v>0</v>
      </c>
      <c r="T35" s="8" t="e">
        <f t="shared" si="2"/>
        <v>#DIV/0!</v>
      </c>
      <c r="U35" s="8" t="e">
        <f t="shared" si="3"/>
        <v>#DIV/0!</v>
      </c>
      <c r="V35" s="8" t="e">
        <f t="shared" si="4"/>
        <v>#DIV/0!</v>
      </c>
    </row>
    <row r="36" spans="1:22" x14ac:dyDescent="0.2">
      <c r="B36" s="4">
        <f>+'YTD Stats'!C36</f>
        <v>0</v>
      </c>
      <c r="R36" s="2">
        <f t="shared" si="0"/>
        <v>0</v>
      </c>
      <c r="S36" s="2">
        <f t="shared" si="1"/>
        <v>0</v>
      </c>
      <c r="T36" s="8" t="e">
        <f t="shared" si="2"/>
        <v>#DIV/0!</v>
      </c>
      <c r="U36" s="8" t="e">
        <f t="shared" si="3"/>
        <v>#DIV/0!</v>
      </c>
      <c r="V36" s="8" t="e">
        <f t="shared" si="4"/>
        <v>#DIV/0!</v>
      </c>
    </row>
    <row r="37" spans="1:22" ht="14.25" customHeight="1" thickBot="1" x14ac:dyDescent="0.25">
      <c r="B37" s="4" t="s">
        <v>24</v>
      </c>
      <c r="R37" s="2">
        <f t="shared" si="0"/>
        <v>0</v>
      </c>
      <c r="S37" s="2">
        <f t="shared" si="1"/>
        <v>0</v>
      </c>
      <c r="T37" s="8" t="e">
        <f t="shared" si="2"/>
        <v>#DIV/0!</v>
      </c>
      <c r="U37" s="8" t="e">
        <f t="shared" si="3"/>
        <v>#DIV/0!</v>
      </c>
      <c r="V37" s="8" t="e">
        <f t="shared" si="4"/>
        <v>#DIV/0!</v>
      </c>
    </row>
    <row r="38" spans="1:22" ht="13.5" thickBot="1" x14ac:dyDescent="0.25">
      <c r="B38" s="6" t="s">
        <v>25</v>
      </c>
      <c r="D38" s="7">
        <f t="shared" ref="D38:Q38" si="5">SUM(D6:D37)</f>
        <v>0</v>
      </c>
      <c r="E38" s="7">
        <f t="shared" si="5"/>
        <v>0</v>
      </c>
      <c r="F38" s="7">
        <f t="shared" si="5"/>
        <v>0</v>
      </c>
      <c r="G38" s="7">
        <f t="shared" si="5"/>
        <v>0</v>
      </c>
      <c r="H38" s="7">
        <f t="shared" si="5"/>
        <v>0</v>
      </c>
      <c r="I38" s="7">
        <f t="shared" si="5"/>
        <v>0</v>
      </c>
      <c r="J38" s="7">
        <f t="shared" si="5"/>
        <v>0</v>
      </c>
      <c r="K38" s="7">
        <f t="shared" si="5"/>
        <v>0</v>
      </c>
      <c r="L38" s="7">
        <f t="shared" si="5"/>
        <v>0</v>
      </c>
      <c r="M38" s="7">
        <f t="shared" si="5"/>
        <v>0</v>
      </c>
      <c r="N38" s="7">
        <f t="shared" si="5"/>
        <v>0</v>
      </c>
      <c r="O38" s="7">
        <f t="shared" si="5"/>
        <v>0</v>
      </c>
      <c r="P38" s="7">
        <f t="shared" si="5"/>
        <v>0</v>
      </c>
      <c r="Q38" s="7">
        <f t="shared" si="5"/>
        <v>0</v>
      </c>
      <c r="R38" s="7">
        <f t="shared" si="0"/>
        <v>0</v>
      </c>
      <c r="S38" s="7">
        <f t="shared" si="1"/>
        <v>0</v>
      </c>
      <c r="T38" s="9" t="e">
        <f t="shared" si="2"/>
        <v>#DIV/0!</v>
      </c>
      <c r="U38" s="9" t="e">
        <f t="shared" si="3"/>
        <v>#DIV/0!</v>
      </c>
      <c r="V38" s="10" t="e">
        <f t="shared" si="4"/>
        <v>#DIV/0!</v>
      </c>
    </row>
    <row r="39" spans="1:22" x14ac:dyDescent="0.2">
      <c r="B39" s="4"/>
    </row>
    <row r="40" spans="1:22" x14ac:dyDescent="0.2">
      <c r="B40" s="4"/>
    </row>
    <row r="41" spans="1:22" x14ac:dyDescent="0.2">
      <c r="A41" s="2" t="s">
        <v>2</v>
      </c>
      <c r="B41" s="2" t="s">
        <v>26</v>
      </c>
      <c r="C41" s="2" t="s">
        <v>27</v>
      </c>
      <c r="D41" s="2" t="s">
        <v>7</v>
      </c>
      <c r="E41" s="2" t="s">
        <v>6</v>
      </c>
      <c r="F41" s="2" t="s">
        <v>28</v>
      </c>
      <c r="G41" s="2" t="s">
        <v>15</v>
      </c>
      <c r="H41" s="2" t="s">
        <v>14</v>
      </c>
      <c r="I41" s="2" t="s">
        <v>29</v>
      </c>
      <c r="J41" s="2" t="s">
        <v>30</v>
      </c>
      <c r="K41" s="2" t="s">
        <v>31</v>
      </c>
      <c r="L41" s="2" t="s">
        <v>32</v>
      </c>
      <c r="M41" s="2" t="s">
        <v>33</v>
      </c>
      <c r="N41" s="2" t="s">
        <v>34</v>
      </c>
      <c r="O41" s="2" t="s">
        <v>35</v>
      </c>
      <c r="P41" s="2" t="s">
        <v>11</v>
      </c>
      <c r="Q41" s="2" t="s">
        <v>36</v>
      </c>
      <c r="R41" s="2" t="s">
        <v>37</v>
      </c>
      <c r="S41" s="2" t="s">
        <v>38</v>
      </c>
      <c r="T41" s="2" t="s">
        <v>39</v>
      </c>
      <c r="U41" s="4" t="s">
        <v>40</v>
      </c>
      <c r="V41" s="4" t="s">
        <v>41</v>
      </c>
    </row>
    <row r="42" spans="1:22" x14ac:dyDescent="0.2">
      <c r="B42" s="4" t="str">
        <f>+'YTD Stats'!C42</f>
        <v>Bauer,T</v>
      </c>
      <c r="Q42" s="2" t="s">
        <v>47</v>
      </c>
      <c r="R42" s="12" t="e">
        <f t="shared" ref="R42:R65" si="6">M42/(M42+N42)</f>
        <v>#DIV/0!</v>
      </c>
      <c r="S42" s="12" t="e">
        <f t="shared" ref="S42:S65" si="7">F42/C42*9</f>
        <v>#DIV/0!</v>
      </c>
      <c r="T42" s="12" t="e">
        <f t="shared" ref="T42:T65" si="8">(H42+D42)/C42</f>
        <v>#DIV/0!</v>
      </c>
      <c r="U42" s="14" t="e">
        <f t="shared" ref="U42:U65" si="9">D42/(C42*3+D42)</f>
        <v>#DIV/0!</v>
      </c>
      <c r="V42" s="14" t="e">
        <f t="shared" ref="V42:V65" si="10">(D42+H42)/(C42*3+D42+H42)</f>
        <v>#DIV/0!</v>
      </c>
    </row>
    <row r="43" spans="1:22" x14ac:dyDescent="0.2">
      <c r="B43" s="4" t="str">
        <f>+'YTD Stats'!C43</f>
        <v>Darvish,Y</v>
      </c>
      <c r="Q43" s="2" t="s">
        <v>47</v>
      </c>
      <c r="R43" s="12" t="e">
        <f t="shared" si="6"/>
        <v>#DIV/0!</v>
      </c>
      <c r="S43" s="12" t="e">
        <f t="shared" si="7"/>
        <v>#DIV/0!</v>
      </c>
      <c r="T43" s="12" t="e">
        <f t="shared" si="8"/>
        <v>#DIV/0!</v>
      </c>
      <c r="U43" s="14" t="e">
        <f t="shared" si="9"/>
        <v>#DIV/0!</v>
      </c>
      <c r="V43" s="14" t="e">
        <f t="shared" si="10"/>
        <v>#DIV/0!</v>
      </c>
    </row>
    <row r="44" spans="1:22" x14ac:dyDescent="0.2">
      <c r="B44" s="4" t="str">
        <f>+'YTD Stats'!C44</f>
        <v>Paxton, J</v>
      </c>
      <c r="Q44" s="2" t="s">
        <v>47</v>
      </c>
      <c r="R44" s="12" t="e">
        <f t="shared" si="6"/>
        <v>#DIV/0!</v>
      </c>
      <c r="S44" s="12" t="e">
        <f t="shared" si="7"/>
        <v>#DIV/0!</v>
      </c>
      <c r="T44" s="12" t="e">
        <f t="shared" si="8"/>
        <v>#DIV/0!</v>
      </c>
      <c r="U44" s="14" t="e">
        <f t="shared" si="9"/>
        <v>#DIV/0!</v>
      </c>
      <c r="V44" s="14" t="e">
        <f t="shared" si="10"/>
        <v>#DIV/0!</v>
      </c>
    </row>
    <row r="45" spans="1:22" x14ac:dyDescent="0.2">
      <c r="B45" s="4" t="str">
        <f>+'YTD Stats'!C45</f>
        <v>Richards,G</v>
      </c>
      <c r="Q45" s="2" t="s">
        <v>47</v>
      </c>
      <c r="R45" s="12" t="e">
        <f t="shared" si="6"/>
        <v>#DIV/0!</v>
      </c>
      <c r="S45" s="12" t="e">
        <f t="shared" si="7"/>
        <v>#DIV/0!</v>
      </c>
      <c r="T45" s="12" t="e">
        <f t="shared" si="8"/>
        <v>#DIV/0!</v>
      </c>
      <c r="U45" s="14" t="e">
        <f t="shared" si="9"/>
        <v>#DIV/0!</v>
      </c>
      <c r="V45" s="14" t="e">
        <f t="shared" si="10"/>
        <v>#DIV/0!</v>
      </c>
    </row>
    <row r="46" spans="1:22" x14ac:dyDescent="0.2">
      <c r="B46" s="4" t="str">
        <f>+'YTD Stats'!C46</f>
        <v>Foltynewicz,M</v>
      </c>
      <c r="Q46" s="2" t="s">
        <v>47</v>
      </c>
      <c r="R46" s="12" t="e">
        <f t="shared" si="6"/>
        <v>#DIV/0!</v>
      </c>
      <c r="S46" s="12" t="e">
        <f t="shared" si="7"/>
        <v>#DIV/0!</v>
      </c>
      <c r="T46" s="12" t="e">
        <f t="shared" si="8"/>
        <v>#DIV/0!</v>
      </c>
      <c r="U46" s="14" t="e">
        <f t="shared" si="9"/>
        <v>#DIV/0!</v>
      </c>
      <c r="V46" s="14" t="e">
        <f t="shared" si="10"/>
        <v>#DIV/0!</v>
      </c>
    </row>
    <row r="47" spans="1:22" x14ac:dyDescent="0.2">
      <c r="B47" s="4" t="str">
        <f>+'YTD Stats'!C47</f>
        <v>Gray,J</v>
      </c>
      <c r="Q47" s="2" t="s">
        <v>47</v>
      </c>
      <c r="R47" s="12" t="e">
        <f t="shared" si="6"/>
        <v>#DIV/0!</v>
      </c>
      <c r="S47" s="12" t="e">
        <f t="shared" si="7"/>
        <v>#DIV/0!</v>
      </c>
      <c r="T47" s="12" t="e">
        <f t="shared" si="8"/>
        <v>#DIV/0!</v>
      </c>
      <c r="U47" s="14" t="e">
        <f t="shared" si="9"/>
        <v>#DIV/0!</v>
      </c>
      <c r="V47" s="14" t="e">
        <f t="shared" si="10"/>
        <v>#DIV/0!</v>
      </c>
    </row>
    <row r="48" spans="1:22" ht="14.25" customHeight="1" x14ac:dyDescent="0.2">
      <c r="B48" s="4">
        <f>+'YTD Stats'!C48</f>
        <v>0</v>
      </c>
      <c r="Q48" s="2" t="s">
        <v>47</v>
      </c>
      <c r="R48" s="12" t="e">
        <f t="shared" si="6"/>
        <v>#DIV/0!</v>
      </c>
      <c r="S48" s="12" t="e">
        <f t="shared" si="7"/>
        <v>#DIV/0!</v>
      </c>
      <c r="T48" s="12" t="e">
        <f t="shared" si="8"/>
        <v>#DIV/0!</v>
      </c>
      <c r="U48" s="14" t="e">
        <f t="shared" si="9"/>
        <v>#DIV/0!</v>
      </c>
      <c r="V48" s="14" t="e">
        <f t="shared" si="10"/>
        <v>#DIV/0!</v>
      </c>
    </row>
    <row r="49" spans="2:22" x14ac:dyDescent="0.2">
      <c r="B49" s="4" t="str">
        <f>+'YTD Stats'!C49</f>
        <v>Castillo,D</v>
      </c>
      <c r="Q49" s="2">
        <f>M49*2+O49*2-N49</f>
        <v>0</v>
      </c>
      <c r="R49" s="12" t="e">
        <f t="shared" si="6"/>
        <v>#DIV/0!</v>
      </c>
      <c r="S49" s="12" t="e">
        <f t="shared" si="7"/>
        <v>#DIV/0!</v>
      </c>
      <c r="T49" s="12" t="e">
        <f t="shared" si="8"/>
        <v>#DIV/0!</v>
      </c>
      <c r="U49" s="14" t="e">
        <f t="shared" si="9"/>
        <v>#DIV/0!</v>
      </c>
      <c r="V49" s="14" t="e">
        <f t="shared" si="10"/>
        <v>#DIV/0!</v>
      </c>
    </row>
    <row r="50" spans="2:22" x14ac:dyDescent="0.2">
      <c r="B50" s="4" t="str">
        <f>+'YTD Stats'!C50</f>
        <v>Strahm,M*</v>
      </c>
      <c r="Q50" s="2">
        <f t="shared" ref="Q50:Q62" si="11">M50*2+O50*2-N50</f>
        <v>0</v>
      </c>
      <c r="R50" s="12" t="e">
        <f t="shared" si="6"/>
        <v>#DIV/0!</v>
      </c>
      <c r="S50" s="12" t="e">
        <f t="shared" si="7"/>
        <v>#DIV/0!</v>
      </c>
      <c r="T50" s="12" t="e">
        <f t="shared" si="8"/>
        <v>#DIV/0!</v>
      </c>
      <c r="U50" s="14" t="e">
        <f t="shared" si="9"/>
        <v>#DIV/0!</v>
      </c>
      <c r="V50" s="14" t="e">
        <f t="shared" si="10"/>
        <v>#DIV/0!</v>
      </c>
    </row>
    <row r="51" spans="2:22" x14ac:dyDescent="0.2">
      <c r="B51" s="4" t="str">
        <f>+'YTD Stats'!C51</f>
        <v>Watson,T*</v>
      </c>
      <c r="Q51" s="2">
        <f t="shared" si="11"/>
        <v>0</v>
      </c>
      <c r="R51" s="12" t="e">
        <f t="shared" si="6"/>
        <v>#DIV/0!</v>
      </c>
      <c r="S51" s="12" t="e">
        <f t="shared" si="7"/>
        <v>#DIV/0!</v>
      </c>
      <c r="T51" s="12" t="e">
        <f t="shared" si="8"/>
        <v>#DIV/0!</v>
      </c>
      <c r="U51" s="14" t="e">
        <f t="shared" si="9"/>
        <v>#DIV/0!</v>
      </c>
      <c r="V51" s="14" t="e">
        <f t="shared" si="10"/>
        <v>#DIV/0!</v>
      </c>
    </row>
    <row r="52" spans="2:22" ht="13.5" customHeight="1" x14ac:dyDescent="0.2">
      <c r="B52" s="4" t="str">
        <f>+'YTD Stats'!C52</f>
        <v>Green,C</v>
      </c>
      <c r="Q52" s="2">
        <f t="shared" si="11"/>
        <v>0</v>
      </c>
      <c r="R52" s="12" t="e">
        <f t="shared" si="6"/>
        <v>#DIV/0!</v>
      </c>
      <c r="S52" s="12" t="e">
        <f t="shared" si="7"/>
        <v>#DIV/0!</v>
      </c>
      <c r="T52" s="12" t="e">
        <f t="shared" si="8"/>
        <v>#DIV/0!</v>
      </c>
      <c r="U52" s="14" t="e">
        <f t="shared" si="9"/>
        <v>#DIV/0!</v>
      </c>
      <c r="V52" s="14" t="e">
        <f t="shared" si="10"/>
        <v>#DIV/0!</v>
      </c>
    </row>
    <row r="53" spans="2:22" x14ac:dyDescent="0.2">
      <c r="B53" s="4" t="str">
        <f>+'YTD Stats'!C53</f>
        <v>Bass,A</v>
      </c>
      <c r="Q53" s="2">
        <f t="shared" si="11"/>
        <v>0</v>
      </c>
      <c r="R53" s="12" t="e">
        <f t="shared" si="6"/>
        <v>#DIV/0!</v>
      </c>
      <c r="S53" s="12" t="e">
        <f t="shared" si="7"/>
        <v>#DIV/0!</v>
      </c>
      <c r="T53" s="12" t="e">
        <f t="shared" si="8"/>
        <v>#DIV/0!</v>
      </c>
      <c r="U53" s="14" t="e">
        <f t="shared" si="9"/>
        <v>#DIV/0!</v>
      </c>
      <c r="V53" s="14" t="e">
        <f t="shared" si="10"/>
        <v>#DIV/0!</v>
      </c>
    </row>
    <row r="54" spans="2:22" x14ac:dyDescent="0.2">
      <c r="B54" s="4" t="str">
        <f>+'YTD Stats'!C54</f>
        <v>Knebel,C</v>
      </c>
      <c r="Q54" s="2">
        <f t="shared" si="11"/>
        <v>0</v>
      </c>
      <c r="R54" s="12" t="e">
        <f t="shared" si="6"/>
        <v>#DIV/0!</v>
      </c>
      <c r="S54" s="12" t="e">
        <f t="shared" si="7"/>
        <v>#DIV/0!</v>
      </c>
      <c r="T54" s="12" t="e">
        <f t="shared" si="8"/>
        <v>#DIV/0!</v>
      </c>
      <c r="U54" s="14" t="e">
        <f t="shared" si="9"/>
        <v>#DIV/0!</v>
      </c>
      <c r="V54" s="14" t="e">
        <f t="shared" si="10"/>
        <v>#DIV/0!</v>
      </c>
    </row>
    <row r="55" spans="2:22" x14ac:dyDescent="0.2">
      <c r="B55" s="4" t="str">
        <f>+'YTD Stats'!C55</f>
        <v>Hernandez,D</v>
      </c>
      <c r="Q55" s="2">
        <f t="shared" si="11"/>
        <v>0</v>
      </c>
      <c r="R55" s="12" t="e">
        <f t="shared" si="6"/>
        <v>#DIV/0!</v>
      </c>
      <c r="S55" s="12" t="e">
        <f t="shared" si="7"/>
        <v>#DIV/0!</v>
      </c>
      <c r="T55" s="12" t="e">
        <f t="shared" si="8"/>
        <v>#DIV/0!</v>
      </c>
      <c r="U55" s="14" t="e">
        <f t="shared" si="9"/>
        <v>#DIV/0!</v>
      </c>
      <c r="V55" s="14" t="e">
        <f t="shared" si="10"/>
        <v>#DIV/0!</v>
      </c>
    </row>
    <row r="56" spans="2:22" x14ac:dyDescent="0.2">
      <c r="B56" s="4" t="str">
        <f>+'YTD Stats'!C56</f>
        <v>Santana,Edgar</v>
      </c>
      <c r="Q56" s="2">
        <f t="shared" si="11"/>
        <v>0</v>
      </c>
      <c r="R56" s="12" t="e">
        <f t="shared" si="6"/>
        <v>#DIV/0!</v>
      </c>
      <c r="S56" s="12" t="e">
        <f t="shared" si="7"/>
        <v>#DIV/0!</v>
      </c>
      <c r="T56" s="12" t="e">
        <f t="shared" si="8"/>
        <v>#DIV/0!</v>
      </c>
      <c r="U56" s="14" t="e">
        <f t="shared" si="9"/>
        <v>#DIV/0!</v>
      </c>
      <c r="V56" s="14" t="e">
        <f t="shared" si="10"/>
        <v>#DIV/0!</v>
      </c>
    </row>
    <row r="57" spans="2:22" x14ac:dyDescent="0.2">
      <c r="B57" s="4" t="str">
        <f>+'YTD Stats'!C57</f>
        <v>Urias,J*</v>
      </c>
      <c r="Q57" s="2">
        <f t="shared" si="11"/>
        <v>0</v>
      </c>
      <c r="R57" s="12" t="e">
        <f t="shared" si="6"/>
        <v>#DIV/0!</v>
      </c>
      <c r="S57" s="12" t="e">
        <f t="shared" si="7"/>
        <v>#DIV/0!</v>
      </c>
      <c r="T57" s="12" t="e">
        <f t="shared" si="8"/>
        <v>#DIV/0!</v>
      </c>
      <c r="U57" s="14" t="e">
        <f t="shared" si="9"/>
        <v>#DIV/0!</v>
      </c>
      <c r="V57" s="14" t="e">
        <f t="shared" si="10"/>
        <v>#DIV/0!</v>
      </c>
    </row>
    <row r="58" spans="2:22" x14ac:dyDescent="0.2">
      <c r="B58" s="4" t="str">
        <f>+'YTD Stats'!C58</f>
        <v>Walden,M</v>
      </c>
      <c r="Q58" s="2">
        <f t="shared" si="11"/>
        <v>0</v>
      </c>
      <c r="R58" s="12" t="e">
        <f t="shared" si="6"/>
        <v>#DIV/0!</v>
      </c>
      <c r="S58" s="12" t="e">
        <f t="shared" si="7"/>
        <v>#DIV/0!</v>
      </c>
      <c r="T58" s="12" t="e">
        <f t="shared" si="8"/>
        <v>#DIV/0!</v>
      </c>
      <c r="U58" s="14" t="e">
        <f t="shared" si="9"/>
        <v>#DIV/0!</v>
      </c>
      <c r="V58" s="14" t="e">
        <f t="shared" si="10"/>
        <v>#DIV/0!</v>
      </c>
    </row>
    <row r="59" spans="2:22" x14ac:dyDescent="0.2">
      <c r="B59" s="4" t="str">
        <f>+'YTD Stats'!C59</f>
        <v>Wingenter,T</v>
      </c>
      <c r="Q59" s="2">
        <f t="shared" si="11"/>
        <v>0</v>
      </c>
      <c r="R59" s="12" t="e">
        <f t="shared" si="6"/>
        <v>#DIV/0!</v>
      </c>
      <c r="S59" s="12" t="e">
        <f t="shared" si="7"/>
        <v>#DIV/0!</v>
      </c>
      <c r="T59" s="12" t="e">
        <f t="shared" si="8"/>
        <v>#DIV/0!</v>
      </c>
      <c r="U59" s="14" t="e">
        <f t="shared" si="9"/>
        <v>#DIV/0!</v>
      </c>
      <c r="V59" s="14" t="e">
        <f t="shared" si="10"/>
        <v>#DIV/0!</v>
      </c>
    </row>
    <row r="60" spans="2:22" x14ac:dyDescent="0.2">
      <c r="B60" s="4">
        <f>+'YTD Stats'!C60</f>
        <v>0</v>
      </c>
      <c r="Q60" s="2">
        <f t="shared" si="11"/>
        <v>0</v>
      </c>
      <c r="R60" s="12" t="e">
        <f t="shared" si="6"/>
        <v>#DIV/0!</v>
      </c>
      <c r="S60" s="12" t="e">
        <f t="shared" si="7"/>
        <v>#DIV/0!</v>
      </c>
      <c r="T60" s="12" t="e">
        <f t="shared" si="8"/>
        <v>#DIV/0!</v>
      </c>
      <c r="U60" s="14" t="e">
        <f t="shared" si="9"/>
        <v>#DIV/0!</v>
      </c>
      <c r="V60" s="14" t="e">
        <f t="shared" si="10"/>
        <v>#DIV/0!</v>
      </c>
    </row>
    <row r="61" spans="2:22" x14ac:dyDescent="0.2">
      <c r="B61" s="4">
        <f>+'YTD Stats'!C61</f>
        <v>0</v>
      </c>
      <c r="Q61" s="2">
        <f t="shared" si="11"/>
        <v>0</v>
      </c>
      <c r="R61" s="12" t="e">
        <f t="shared" si="6"/>
        <v>#DIV/0!</v>
      </c>
      <c r="S61" s="12" t="e">
        <f t="shared" si="7"/>
        <v>#DIV/0!</v>
      </c>
      <c r="T61" s="12" t="e">
        <f t="shared" si="8"/>
        <v>#DIV/0!</v>
      </c>
      <c r="U61" s="14" t="e">
        <f t="shared" si="9"/>
        <v>#DIV/0!</v>
      </c>
      <c r="V61" s="14" t="e">
        <f t="shared" si="10"/>
        <v>#DIV/0!</v>
      </c>
    </row>
    <row r="62" spans="2:22" x14ac:dyDescent="0.2">
      <c r="B62" s="4">
        <f>+'YTD Stats'!C62</f>
        <v>0</v>
      </c>
      <c r="Q62" s="2">
        <f t="shared" si="11"/>
        <v>0</v>
      </c>
      <c r="R62" s="12" t="e">
        <f t="shared" si="6"/>
        <v>#DIV/0!</v>
      </c>
      <c r="S62" s="12" t="e">
        <f t="shared" si="7"/>
        <v>#DIV/0!</v>
      </c>
      <c r="T62" s="12" t="e">
        <f t="shared" si="8"/>
        <v>#DIV/0!</v>
      </c>
      <c r="U62" s="14" t="e">
        <f t="shared" si="9"/>
        <v>#DIV/0!</v>
      </c>
      <c r="V62" s="14" t="e">
        <f t="shared" si="10"/>
        <v>#DIV/0!</v>
      </c>
    </row>
    <row r="63" spans="2:22" x14ac:dyDescent="0.2">
      <c r="B63" s="4" t="str">
        <f>+'YTD Stats'!C63</f>
        <v>Non pitcher</v>
      </c>
      <c r="Q63" s="2">
        <f>M63*2+O63*2-N63</f>
        <v>0</v>
      </c>
      <c r="R63" s="12" t="e">
        <f t="shared" si="6"/>
        <v>#DIV/0!</v>
      </c>
      <c r="S63" s="12" t="e">
        <f t="shared" si="7"/>
        <v>#DIV/0!</v>
      </c>
      <c r="T63" s="12" t="e">
        <f t="shared" si="8"/>
        <v>#DIV/0!</v>
      </c>
      <c r="U63" s="14" t="e">
        <f t="shared" si="9"/>
        <v>#DIV/0!</v>
      </c>
      <c r="V63" s="14" t="e">
        <f t="shared" si="10"/>
        <v>#DIV/0!</v>
      </c>
    </row>
    <row r="64" spans="2:22" ht="13.5" thickBot="1" x14ac:dyDescent="0.25">
      <c r="B64" s="4"/>
      <c r="Q64" s="2" t="s">
        <v>47</v>
      </c>
      <c r="R64" s="12" t="e">
        <f t="shared" si="6"/>
        <v>#DIV/0!</v>
      </c>
      <c r="S64" s="12" t="e">
        <f t="shared" si="7"/>
        <v>#DIV/0!</v>
      </c>
      <c r="T64" s="12" t="e">
        <f t="shared" si="8"/>
        <v>#DIV/0!</v>
      </c>
      <c r="U64" s="14" t="e">
        <f t="shared" si="9"/>
        <v>#DIV/0!</v>
      </c>
      <c r="V64" s="14" t="e">
        <f t="shared" si="10"/>
        <v>#DIV/0!</v>
      </c>
    </row>
    <row r="65" spans="2:22" ht="13.5" thickBot="1" x14ac:dyDescent="0.25">
      <c r="B65" s="6" t="s">
        <v>25</v>
      </c>
      <c r="C65">
        <f t="shared" ref="C65:Q65" si="12">SUM(C42:C64)</f>
        <v>0</v>
      </c>
      <c r="D65">
        <f t="shared" si="12"/>
        <v>0</v>
      </c>
      <c r="E65">
        <f t="shared" si="12"/>
        <v>0</v>
      </c>
      <c r="F65">
        <f t="shared" si="12"/>
        <v>0</v>
      </c>
      <c r="G65">
        <f t="shared" si="12"/>
        <v>0</v>
      </c>
      <c r="H65">
        <f t="shared" si="12"/>
        <v>0</v>
      </c>
      <c r="I65">
        <f t="shared" si="12"/>
        <v>0</v>
      </c>
      <c r="J65">
        <f t="shared" si="12"/>
        <v>0</v>
      </c>
      <c r="K65">
        <f t="shared" si="12"/>
        <v>0</v>
      </c>
      <c r="L65">
        <f t="shared" si="12"/>
        <v>0</v>
      </c>
      <c r="M65">
        <f t="shared" si="12"/>
        <v>0</v>
      </c>
      <c r="N65">
        <f t="shared" si="12"/>
        <v>0</v>
      </c>
      <c r="O65">
        <f t="shared" si="12"/>
        <v>0</v>
      </c>
      <c r="P65">
        <f t="shared" si="12"/>
        <v>0</v>
      </c>
      <c r="Q65" s="7">
        <f t="shared" si="12"/>
        <v>0</v>
      </c>
      <c r="R65" s="13" t="e">
        <f t="shared" si="6"/>
        <v>#DIV/0!</v>
      </c>
      <c r="S65" s="13" t="e">
        <f t="shared" si="7"/>
        <v>#DIV/0!</v>
      </c>
      <c r="T65" s="13" t="e">
        <f t="shared" si="8"/>
        <v>#DIV/0!</v>
      </c>
      <c r="U65" s="15" t="e">
        <f t="shared" si="9"/>
        <v>#DIV/0!</v>
      </c>
      <c r="V65" s="16" t="e">
        <f t="shared" si="10"/>
        <v>#DIV/0!</v>
      </c>
    </row>
  </sheetData>
  <phoneticPr fontId="3" type="noConversion"/>
  <pageMargins left="0.75" right="0.75" top="1" bottom="1" header="0.5" footer="0.5"/>
  <pageSetup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V65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42" sqref="C42:P64"/>
    </sheetView>
  </sheetViews>
  <sheetFormatPr defaultRowHeight="12.75" x14ac:dyDescent="0.2"/>
  <cols>
    <col min="2" max="2" width="13.28515625" customWidth="1"/>
    <col min="3" max="3" width="5.85546875" customWidth="1"/>
    <col min="4" max="4" width="6.5703125" customWidth="1"/>
    <col min="5" max="5" width="5.5703125" customWidth="1"/>
    <col min="6" max="6" width="5.42578125" customWidth="1"/>
    <col min="7" max="7" width="5.7109375" customWidth="1"/>
    <col min="8" max="8" width="5.28515625" customWidth="1"/>
    <col min="9" max="9" width="5.42578125" customWidth="1"/>
    <col min="10" max="10" width="5.140625" customWidth="1"/>
    <col min="11" max="11" width="5.85546875" customWidth="1"/>
    <col min="12" max="13" width="6" customWidth="1"/>
    <col min="14" max="14" width="5.85546875" customWidth="1"/>
    <col min="15" max="15" width="6.140625" customWidth="1"/>
    <col min="16" max="16" width="5.5703125" customWidth="1"/>
    <col min="17" max="17" width="6" customWidth="1"/>
  </cols>
  <sheetData>
    <row r="5" spans="1:22" x14ac:dyDescent="0.2">
      <c r="A5" s="2" t="s">
        <v>2</v>
      </c>
      <c r="B5" s="2" t="s">
        <v>3</v>
      </c>
      <c r="C5" s="2" t="s">
        <v>4</v>
      </c>
      <c r="D5" s="2" t="s">
        <v>5</v>
      </c>
      <c r="E5" s="2" t="s">
        <v>6</v>
      </c>
      <c r="F5" s="2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2" t="s">
        <v>12</v>
      </c>
      <c r="L5" s="2" t="s">
        <v>13</v>
      </c>
      <c r="M5" s="2" t="s">
        <v>14</v>
      </c>
      <c r="N5" s="2" t="s">
        <v>15</v>
      </c>
      <c r="O5" s="2" t="s">
        <v>16</v>
      </c>
      <c r="P5" s="2" t="s">
        <v>17</v>
      </c>
      <c r="Q5" s="2" t="s">
        <v>18</v>
      </c>
      <c r="R5" s="2" t="s">
        <v>19</v>
      </c>
      <c r="S5" s="2" t="s">
        <v>20</v>
      </c>
      <c r="T5" s="2" t="s">
        <v>21</v>
      </c>
      <c r="U5" s="2" t="s">
        <v>22</v>
      </c>
      <c r="V5" s="2" t="s">
        <v>23</v>
      </c>
    </row>
    <row r="6" spans="1:22" x14ac:dyDescent="0.2">
      <c r="B6" s="4">
        <f>+'YTD Stats'!C6</f>
        <v>0</v>
      </c>
      <c r="R6" s="2">
        <f t="shared" ref="R6:R38" si="0">D6+M6+O6+P6</f>
        <v>0</v>
      </c>
      <c r="S6" s="2">
        <f t="shared" ref="S6:S38" si="1">F6+H6+(I6*2)+(J6*3)</f>
        <v>0</v>
      </c>
      <c r="T6" s="8" t="e">
        <f t="shared" ref="T6:T38" si="2">F6/D6</f>
        <v>#DIV/0!</v>
      </c>
      <c r="U6" s="8" t="e">
        <f t="shared" ref="U6:U38" si="3">(F6+M6)/(D6+M6+P6)</f>
        <v>#DIV/0!</v>
      </c>
      <c r="V6" s="8" t="e">
        <f t="shared" ref="V6:V38" si="4">S6/D6</f>
        <v>#DIV/0!</v>
      </c>
    </row>
    <row r="7" spans="1:22" x14ac:dyDescent="0.2">
      <c r="B7" s="4" t="str">
        <f>+'YTD Stats'!C7</f>
        <v>Contreras,W</v>
      </c>
      <c r="R7" s="2">
        <f t="shared" si="0"/>
        <v>0</v>
      </c>
      <c r="S7" s="2">
        <f t="shared" si="1"/>
        <v>0</v>
      </c>
      <c r="T7" s="8" t="e">
        <f t="shared" si="2"/>
        <v>#DIV/0!</v>
      </c>
      <c r="U7" s="8" t="e">
        <f t="shared" si="3"/>
        <v>#DIV/0!</v>
      </c>
      <c r="V7" s="8" t="e">
        <f t="shared" si="4"/>
        <v>#DIV/0!</v>
      </c>
    </row>
    <row r="8" spans="1:22" x14ac:dyDescent="0.2">
      <c r="B8" s="4" t="str">
        <f>+'YTD Stats'!C8</f>
        <v>Wolters,T*</v>
      </c>
      <c r="R8" s="2">
        <f t="shared" si="0"/>
        <v>0</v>
      </c>
      <c r="S8" s="2">
        <f t="shared" si="1"/>
        <v>0</v>
      </c>
      <c r="T8" s="8" t="e">
        <f t="shared" si="2"/>
        <v>#DIV/0!</v>
      </c>
      <c r="U8" s="8" t="e">
        <f t="shared" si="3"/>
        <v>#DIV/0!</v>
      </c>
      <c r="V8" s="8" t="e">
        <f t="shared" si="4"/>
        <v>#DIV/0!</v>
      </c>
    </row>
    <row r="9" spans="1:22" x14ac:dyDescent="0.2">
      <c r="B9" s="4" t="str">
        <f>+'YTD Stats'!C9</f>
        <v>Baez,J</v>
      </c>
      <c r="R9" s="2">
        <f t="shared" si="0"/>
        <v>0</v>
      </c>
      <c r="S9" s="2">
        <f t="shared" si="1"/>
        <v>0</v>
      </c>
      <c r="T9" s="8" t="e">
        <f t="shared" si="2"/>
        <v>#DIV/0!</v>
      </c>
      <c r="U9" s="8" t="e">
        <f t="shared" si="3"/>
        <v>#DIV/0!</v>
      </c>
      <c r="V9" s="8" t="e">
        <f t="shared" si="4"/>
        <v>#DIV/0!</v>
      </c>
    </row>
    <row r="10" spans="1:22" x14ac:dyDescent="0.2">
      <c r="B10" s="4" t="str">
        <f>+'YTD Stats'!C10</f>
        <v>Ahmed,N</v>
      </c>
      <c r="R10" s="2">
        <f t="shared" si="0"/>
        <v>0</v>
      </c>
      <c r="S10" s="2">
        <f t="shared" si="1"/>
        <v>0</v>
      </c>
      <c r="T10" s="8" t="e">
        <f t="shared" si="2"/>
        <v>#DIV/0!</v>
      </c>
      <c r="U10" s="8" t="e">
        <f t="shared" si="3"/>
        <v>#DIV/0!</v>
      </c>
      <c r="V10" s="8" t="e">
        <f t="shared" si="4"/>
        <v>#DIV/0!</v>
      </c>
    </row>
    <row r="11" spans="1:22" x14ac:dyDescent="0.2">
      <c r="B11" s="4" t="str">
        <f>+'YTD Stats'!C11</f>
        <v>Rosario,Ahm</v>
      </c>
      <c r="R11" s="2">
        <f t="shared" si="0"/>
        <v>0</v>
      </c>
      <c r="S11" s="2">
        <f t="shared" si="1"/>
        <v>0</v>
      </c>
      <c r="T11" s="8" t="e">
        <f t="shared" si="2"/>
        <v>#DIV/0!</v>
      </c>
      <c r="U11" s="8" t="e">
        <f t="shared" si="3"/>
        <v>#DIV/0!</v>
      </c>
      <c r="V11" s="8" t="e">
        <f t="shared" si="4"/>
        <v>#DIV/0!</v>
      </c>
    </row>
    <row r="12" spans="1:22" x14ac:dyDescent="0.2">
      <c r="B12" s="4" t="str">
        <f>+'YTD Stats'!C12</f>
        <v>Goodrum,N+</v>
      </c>
      <c r="R12" s="2">
        <f t="shared" si="0"/>
        <v>0</v>
      </c>
      <c r="S12" s="2">
        <f t="shared" si="1"/>
        <v>0</v>
      </c>
      <c r="T12" s="8" t="e">
        <f t="shared" si="2"/>
        <v>#DIV/0!</v>
      </c>
      <c r="U12" s="8" t="e">
        <f t="shared" si="3"/>
        <v>#DIV/0!</v>
      </c>
      <c r="V12" s="8" t="e">
        <f t="shared" si="4"/>
        <v>#DIV/0!</v>
      </c>
    </row>
    <row r="13" spans="1:22" x14ac:dyDescent="0.2">
      <c r="B13" s="4" t="str">
        <f>+'YTD Stats'!C13</f>
        <v>Freeman,F*</v>
      </c>
      <c r="R13" s="2">
        <f t="shared" si="0"/>
        <v>0</v>
      </c>
      <c r="S13" s="2">
        <f t="shared" si="1"/>
        <v>0</v>
      </c>
      <c r="T13" s="8" t="e">
        <f t="shared" si="2"/>
        <v>#DIV/0!</v>
      </c>
      <c r="U13" s="8" t="e">
        <f t="shared" si="3"/>
        <v>#DIV/0!</v>
      </c>
      <c r="V13" s="8" t="e">
        <f t="shared" si="4"/>
        <v>#DIV/0!</v>
      </c>
    </row>
    <row r="14" spans="1:22" x14ac:dyDescent="0.2">
      <c r="B14" s="4" t="str">
        <f>+'YTD Stats'!C14</f>
        <v>Gardner,B*</v>
      </c>
      <c r="R14" s="2">
        <f t="shared" si="0"/>
        <v>0</v>
      </c>
      <c r="S14" s="2">
        <f t="shared" si="1"/>
        <v>0</v>
      </c>
      <c r="T14" s="8" t="e">
        <f t="shared" si="2"/>
        <v>#DIV/0!</v>
      </c>
      <c r="U14" s="8" t="e">
        <f t="shared" si="3"/>
        <v>#DIV/0!</v>
      </c>
      <c r="V14" s="8" t="e">
        <f t="shared" si="4"/>
        <v>#DIV/0!</v>
      </c>
    </row>
    <row r="15" spans="1:22" x14ac:dyDescent="0.2">
      <c r="B15" s="4" t="str">
        <f>+'YTD Stats'!C15</f>
        <v>Rendon,A</v>
      </c>
      <c r="R15" s="2">
        <f t="shared" si="0"/>
        <v>0</v>
      </c>
      <c r="S15" s="2">
        <f t="shared" si="1"/>
        <v>0</v>
      </c>
      <c r="T15" s="8" t="e">
        <f t="shared" si="2"/>
        <v>#DIV/0!</v>
      </c>
      <c r="U15" s="8" t="e">
        <f t="shared" si="3"/>
        <v>#DIV/0!</v>
      </c>
      <c r="V15" s="8" t="e">
        <f t="shared" si="4"/>
        <v>#DIV/0!</v>
      </c>
    </row>
    <row r="16" spans="1:22" x14ac:dyDescent="0.2">
      <c r="B16" s="4" t="str">
        <f>+'YTD Stats'!C16</f>
        <v>Sogard,E</v>
      </c>
      <c r="R16" s="2">
        <f t="shared" si="0"/>
        <v>0</v>
      </c>
      <c r="S16" s="2">
        <f t="shared" si="1"/>
        <v>0</v>
      </c>
      <c r="T16" s="8" t="e">
        <f t="shared" si="2"/>
        <v>#DIV/0!</v>
      </c>
      <c r="U16" s="8" t="e">
        <f t="shared" si="3"/>
        <v>#DIV/0!</v>
      </c>
      <c r="V16" s="8" t="e">
        <f t="shared" si="4"/>
        <v>#DIV/0!</v>
      </c>
    </row>
    <row r="17" spans="2:22" x14ac:dyDescent="0.2">
      <c r="B17" s="4" t="str">
        <f>+'YTD Stats'!C17</f>
        <v>Cespedes,Y</v>
      </c>
      <c r="R17" s="2">
        <f t="shared" si="0"/>
        <v>0</v>
      </c>
      <c r="S17" s="2">
        <f t="shared" si="1"/>
        <v>0</v>
      </c>
      <c r="T17" s="8" t="e">
        <f t="shared" si="2"/>
        <v>#DIV/0!</v>
      </c>
      <c r="U17" s="8" t="e">
        <f t="shared" si="3"/>
        <v>#DIV/0!</v>
      </c>
      <c r="V17" s="8" t="e">
        <f t="shared" si="4"/>
        <v>#DIV/0!</v>
      </c>
    </row>
    <row r="18" spans="2:22" x14ac:dyDescent="0.2">
      <c r="B18" s="4" t="str">
        <f>+'YTD Stats'!C18</f>
        <v>Anderson,T</v>
      </c>
      <c r="R18" s="2">
        <f t="shared" si="0"/>
        <v>0</v>
      </c>
      <c r="S18" s="2">
        <f t="shared" si="1"/>
        <v>0</v>
      </c>
      <c r="T18" s="8" t="e">
        <f t="shared" si="2"/>
        <v>#DIV/0!</v>
      </c>
      <c r="U18" s="8" t="e">
        <f t="shared" si="3"/>
        <v>#DIV/0!</v>
      </c>
      <c r="V18" s="8" t="e">
        <f t="shared" si="4"/>
        <v>#DIV/0!</v>
      </c>
    </row>
    <row r="19" spans="2:22" x14ac:dyDescent="0.2">
      <c r="B19" s="4" t="str">
        <f>+'YTD Stats'!C19</f>
        <v>Meadows,A*</v>
      </c>
      <c r="R19" s="2">
        <f t="shared" si="0"/>
        <v>0</v>
      </c>
      <c r="S19" s="2">
        <f t="shared" si="1"/>
        <v>0</v>
      </c>
      <c r="T19" s="8" t="e">
        <f t="shared" si="2"/>
        <v>#DIV/0!</v>
      </c>
      <c r="U19" s="8" t="e">
        <f t="shared" si="3"/>
        <v>#DIV/0!</v>
      </c>
      <c r="V19" s="8" t="e">
        <f t="shared" si="4"/>
        <v>#DIV/0!</v>
      </c>
    </row>
    <row r="20" spans="2:22" x14ac:dyDescent="0.2">
      <c r="B20" s="4" t="str">
        <f>+'YTD Stats'!C20</f>
        <v>Inciarte E.</v>
      </c>
      <c r="R20" s="2">
        <f t="shared" si="0"/>
        <v>0</v>
      </c>
      <c r="S20" s="2">
        <f t="shared" si="1"/>
        <v>0</v>
      </c>
      <c r="T20" s="8" t="e">
        <f t="shared" si="2"/>
        <v>#DIV/0!</v>
      </c>
      <c r="U20" s="8" t="e">
        <f t="shared" si="3"/>
        <v>#DIV/0!</v>
      </c>
      <c r="V20" s="8" t="e">
        <f t="shared" si="4"/>
        <v>#DIV/0!</v>
      </c>
    </row>
    <row r="21" spans="2:22" x14ac:dyDescent="0.2">
      <c r="B21" s="4" t="str">
        <f>+'YTD Stats'!C21</f>
        <v>Heyward,J*</v>
      </c>
      <c r="R21" s="2">
        <f t="shared" si="0"/>
        <v>0</v>
      </c>
      <c r="S21" s="2">
        <f t="shared" si="1"/>
        <v>0</v>
      </c>
      <c r="T21" s="8" t="e">
        <f t="shared" si="2"/>
        <v>#DIV/0!</v>
      </c>
      <c r="U21" s="8" t="e">
        <f t="shared" si="3"/>
        <v>#DIV/0!</v>
      </c>
      <c r="V21" s="8" t="e">
        <f t="shared" si="4"/>
        <v>#DIV/0!</v>
      </c>
    </row>
    <row r="22" spans="2:22" x14ac:dyDescent="0.2">
      <c r="B22" s="4" t="str">
        <f>+'YTD Stats'!C22</f>
        <v>Duvall,A</v>
      </c>
      <c r="R22" s="2">
        <f t="shared" si="0"/>
        <v>0</v>
      </c>
      <c r="S22" s="2">
        <f t="shared" si="1"/>
        <v>0</v>
      </c>
      <c r="T22" s="8" t="e">
        <f t="shared" si="2"/>
        <v>#DIV/0!</v>
      </c>
      <c r="U22" s="8" t="e">
        <f t="shared" si="3"/>
        <v>#DIV/0!</v>
      </c>
      <c r="V22" s="8" t="e">
        <f t="shared" si="4"/>
        <v>#DIV/0!</v>
      </c>
    </row>
    <row r="23" spans="2:22" x14ac:dyDescent="0.2">
      <c r="B23" s="4">
        <f>+'YTD Stats'!C23</f>
        <v>0</v>
      </c>
      <c r="R23" s="2">
        <f t="shared" si="0"/>
        <v>0</v>
      </c>
      <c r="S23" s="2">
        <f t="shared" si="1"/>
        <v>0</v>
      </c>
      <c r="T23" s="8" t="e">
        <f t="shared" si="2"/>
        <v>#DIV/0!</v>
      </c>
      <c r="U23" s="8" t="e">
        <f t="shared" si="3"/>
        <v>#DIV/0!</v>
      </c>
      <c r="V23" s="8" t="e">
        <f t="shared" si="4"/>
        <v>#DIV/0!</v>
      </c>
    </row>
    <row r="24" spans="2:22" x14ac:dyDescent="0.2">
      <c r="B24" s="4">
        <f>+'YTD Stats'!C24</f>
        <v>0</v>
      </c>
      <c r="R24" s="2">
        <f t="shared" si="0"/>
        <v>0</v>
      </c>
      <c r="S24" s="2">
        <f t="shared" si="1"/>
        <v>0</v>
      </c>
      <c r="T24" s="8" t="e">
        <f t="shared" si="2"/>
        <v>#DIV/0!</v>
      </c>
      <c r="U24" s="8" t="e">
        <f t="shared" si="3"/>
        <v>#DIV/0!</v>
      </c>
      <c r="V24" s="8" t="e">
        <f t="shared" si="4"/>
        <v>#DIV/0!</v>
      </c>
    </row>
    <row r="25" spans="2:22" x14ac:dyDescent="0.2">
      <c r="B25" s="4">
        <f>+'YTD Stats'!C25</f>
        <v>0</v>
      </c>
      <c r="R25" s="2">
        <f t="shared" si="0"/>
        <v>0</v>
      </c>
      <c r="S25" s="2">
        <f t="shared" si="1"/>
        <v>0</v>
      </c>
      <c r="T25" s="8" t="e">
        <f t="shared" si="2"/>
        <v>#DIV/0!</v>
      </c>
      <c r="U25" s="8" t="e">
        <f t="shared" si="3"/>
        <v>#DIV/0!</v>
      </c>
      <c r="V25" s="8" t="e">
        <f t="shared" si="4"/>
        <v>#DIV/0!</v>
      </c>
    </row>
    <row r="26" spans="2:22" x14ac:dyDescent="0.2">
      <c r="B26" s="4" t="str">
        <f>+'YTD Stats'!C26</f>
        <v>Taylor,M</v>
      </c>
      <c r="R26" s="2">
        <f t="shared" si="0"/>
        <v>0</v>
      </c>
      <c r="S26" s="2">
        <f t="shared" si="1"/>
        <v>0</v>
      </c>
      <c r="T26" s="8" t="e">
        <f t="shared" si="2"/>
        <v>#DIV/0!</v>
      </c>
      <c r="U26" s="8" t="e">
        <f t="shared" si="3"/>
        <v>#DIV/0!</v>
      </c>
      <c r="V26" s="8" t="e">
        <f t="shared" si="4"/>
        <v>#DIV/0!</v>
      </c>
    </row>
    <row r="27" spans="2:22" x14ac:dyDescent="0.2">
      <c r="B27" s="4" t="str">
        <f>+'YTD Stats'!C27</f>
        <v>Bird,G*</v>
      </c>
      <c r="R27" s="2">
        <f t="shared" si="0"/>
        <v>0</v>
      </c>
      <c r="S27" s="2">
        <f t="shared" si="1"/>
        <v>0</v>
      </c>
      <c r="T27" s="8" t="e">
        <f t="shared" si="2"/>
        <v>#DIV/0!</v>
      </c>
      <c r="U27" s="8" t="e">
        <f t="shared" si="3"/>
        <v>#DIV/0!</v>
      </c>
      <c r="V27" s="8" t="e">
        <f t="shared" si="4"/>
        <v>#DIV/0!</v>
      </c>
    </row>
    <row r="28" spans="2:22" x14ac:dyDescent="0.2">
      <c r="B28" s="4" t="str">
        <f>+'YTD Stats'!C28</f>
        <v>Swihart B.</v>
      </c>
      <c r="R28" s="2">
        <f t="shared" si="0"/>
        <v>0</v>
      </c>
      <c r="S28" s="2">
        <f t="shared" si="1"/>
        <v>0</v>
      </c>
      <c r="T28" s="8" t="e">
        <f t="shared" si="2"/>
        <v>#DIV/0!</v>
      </c>
      <c r="U28" s="8" t="e">
        <f t="shared" si="3"/>
        <v>#DIV/0!</v>
      </c>
      <c r="V28" s="8" t="e">
        <f t="shared" si="4"/>
        <v>#DIV/0!</v>
      </c>
    </row>
    <row r="29" spans="2:22" x14ac:dyDescent="0.2">
      <c r="B29" s="4" t="str">
        <f>+'YTD Stats'!C29</f>
        <v>Urena,R+</v>
      </c>
      <c r="R29" s="2">
        <f t="shared" si="0"/>
        <v>0</v>
      </c>
      <c r="S29" s="2">
        <f t="shared" si="1"/>
        <v>0</v>
      </c>
      <c r="T29" s="8" t="e">
        <f t="shared" si="2"/>
        <v>#DIV/0!</v>
      </c>
      <c r="U29" s="8" t="e">
        <f t="shared" si="3"/>
        <v>#DIV/0!</v>
      </c>
      <c r="V29" s="8" t="e">
        <f t="shared" si="4"/>
        <v>#DIV/0!</v>
      </c>
    </row>
    <row r="30" spans="2:22" x14ac:dyDescent="0.2">
      <c r="B30" s="4" t="str">
        <f>+'YTD Stats'!C30</f>
        <v>McKinney,B*</v>
      </c>
      <c r="R30" s="2">
        <f t="shared" si="0"/>
        <v>0</v>
      </c>
      <c r="S30" s="2">
        <f t="shared" si="1"/>
        <v>0</v>
      </c>
      <c r="T30" s="8" t="e">
        <f t="shared" si="2"/>
        <v>#DIV/0!</v>
      </c>
      <c r="U30" s="8" t="e">
        <f t="shared" si="3"/>
        <v>#DIV/0!</v>
      </c>
      <c r="V30" s="8" t="e">
        <f t="shared" si="4"/>
        <v>#DIV/0!</v>
      </c>
    </row>
    <row r="31" spans="2:22" x14ac:dyDescent="0.2">
      <c r="B31" s="4">
        <f>+'YTD Stats'!C31</f>
        <v>0</v>
      </c>
      <c r="R31" s="2">
        <f t="shared" si="0"/>
        <v>0</v>
      </c>
      <c r="S31" s="2">
        <f t="shared" si="1"/>
        <v>0</v>
      </c>
      <c r="T31" s="8" t="e">
        <f t="shared" si="2"/>
        <v>#DIV/0!</v>
      </c>
      <c r="U31" s="8" t="e">
        <f t="shared" si="3"/>
        <v>#DIV/0!</v>
      </c>
      <c r="V31" s="8" t="e">
        <f t="shared" si="4"/>
        <v>#DIV/0!</v>
      </c>
    </row>
    <row r="32" spans="2:22" x14ac:dyDescent="0.2">
      <c r="B32" s="4">
        <f>+'YTD Stats'!C32</f>
        <v>0</v>
      </c>
      <c r="R32" s="2">
        <f t="shared" si="0"/>
        <v>0</v>
      </c>
      <c r="S32" s="2">
        <f t="shared" si="1"/>
        <v>0</v>
      </c>
      <c r="T32" s="8" t="e">
        <f t="shared" si="2"/>
        <v>#DIV/0!</v>
      </c>
      <c r="U32" s="8" t="e">
        <f t="shared" si="3"/>
        <v>#DIV/0!</v>
      </c>
      <c r="V32" s="8" t="e">
        <f t="shared" si="4"/>
        <v>#DIV/0!</v>
      </c>
    </row>
    <row r="33" spans="1:22" x14ac:dyDescent="0.2">
      <c r="B33" s="4">
        <f>+'YTD Stats'!C33</f>
        <v>0</v>
      </c>
      <c r="R33" s="2">
        <f t="shared" si="0"/>
        <v>0</v>
      </c>
      <c r="S33" s="2">
        <f t="shared" si="1"/>
        <v>0</v>
      </c>
      <c r="T33" s="8" t="e">
        <f t="shared" si="2"/>
        <v>#DIV/0!</v>
      </c>
      <c r="U33" s="8" t="e">
        <f t="shared" si="3"/>
        <v>#DIV/0!</v>
      </c>
      <c r="V33" s="8" t="e">
        <f t="shared" si="4"/>
        <v>#DIV/0!</v>
      </c>
    </row>
    <row r="34" spans="1:22" x14ac:dyDescent="0.2">
      <c r="B34" s="4">
        <f>+'YTD Stats'!C34</f>
        <v>0</v>
      </c>
      <c r="R34" s="2">
        <f t="shared" si="0"/>
        <v>0</v>
      </c>
      <c r="S34" s="2">
        <f t="shared" si="1"/>
        <v>0</v>
      </c>
      <c r="T34" s="8" t="e">
        <f t="shared" si="2"/>
        <v>#DIV/0!</v>
      </c>
      <c r="U34" s="8" t="e">
        <f t="shared" si="3"/>
        <v>#DIV/0!</v>
      </c>
      <c r="V34" s="8" t="e">
        <f t="shared" si="4"/>
        <v>#DIV/0!</v>
      </c>
    </row>
    <row r="35" spans="1:22" x14ac:dyDescent="0.2">
      <c r="B35" s="4">
        <f>+'YTD Stats'!C35</f>
        <v>0</v>
      </c>
      <c r="R35" s="2">
        <f t="shared" si="0"/>
        <v>0</v>
      </c>
      <c r="S35" s="2">
        <f t="shared" si="1"/>
        <v>0</v>
      </c>
      <c r="T35" s="8" t="e">
        <f t="shared" si="2"/>
        <v>#DIV/0!</v>
      </c>
      <c r="U35" s="8" t="e">
        <f t="shared" si="3"/>
        <v>#DIV/0!</v>
      </c>
      <c r="V35" s="8" t="e">
        <f t="shared" si="4"/>
        <v>#DIV/0!</v>
      </c>
    </row>
    <row r="36" spans="1:22" x14ac:dyDescent="0.2">
      <c r="B36" s="4">
        <f>+'YTD Stats'!C36</f>
        <v>0</v>
      </c>
      <c r="R36" s="2">
        <f t="shared" si="0"/>
        <v>0</v>
      </c>
      <c r="S36" s="2">
        <f t="shared" si="1"/>
        <v>0</v>
      </c>
      <c r="T36" s="8" t="e">
        <f t="shared" si="2"/>
        <v>#DIV/0!</v>
      </c>
      <c r="U36" s="8" t="e">
        <f t="shared" si="3"/>
        <v>#DIV/0!</v>
      </c>
      <c r="V36" s="8" t="e">
        <f t="shared" si="4"/>
        <v>#DIV/0!</v>
      </c>
    </row>
    <row r="37" spans="1:22" ht="14.25" customHeight="1" thickBot="1" x14ac:dyDescent="0.25">
      <c r="B37" s="4" t="s">
        <v>24</v>
      </c>
      <c r="R37" s="2">
        <f t="shared" si="0"/>
        <v>0</v>
      </c>
      <c r="S37" s="2">
        <f t="shared" si="1"/>
        <v>0</v>
      </c>
      <c r="T37" s="8" t="e">
        <f t="shared" si="2"/>
        <v>#DIV/0!</v>
      </c>
      <c r="U37" s="8" t="e">
        <f t="shared" si="3"/>
        <v>#DIV/0!</v>
      </c>
      <c r="V37" s="8" t="e">
        <f t="shared" si="4"/>
        <v>#DIV/0!</v>
      </c>
    </row>
    <row r="38" spans="1:22" ht="13.5" thickBot="1" x14ac:dyDescent="0.25">
      <c r="B38" s="6" t="s">
        <v>25</v>
      </c>
      <c r="D38" s="7">
        <f t="shared" ref="D38:Q38" si="5">SUM(D6:D37)</f>
        <v>0</v>
      </c>
      <c r="E38" s="7">
        <f t="shared" si="5"/>
        <v>0</v>
      </c>
      <c r="F38" s="7">
        <f t="shared" si="5"/>
        <v>0</v>
      </c>
      <c r="G38" s="7">
        <f t="shared" si="5"/>
        <v>0</v>
      </c>
      <c r="H38" s="7">
        <f t="shared" si="5"/>
        <v>0</v>
      </c>
      <c r="I38" s="7">
        <f t="shared" si="5"/>
        <v>0</v>
      </c>
      <c r="J38" s="7">
        <f t="shared" si="5"/>
        <v>0</v>
      </c>
      <c r="K38" s="7">
        <f t="shared" si="5"/>
        <v>0</v>
      </c>
      <c r="L38" s="7">
        <f t="shared" si="5"/>
        <v>0</v>
      </c>
      <c r="M38" s="7">
        <f t="shared" si="5"/>
        <v>0</v>
      </c>
      <c r="N38" s="7">
        <f t="shared" si="5"/>
        <v>0</v>
      </c>
      <c r="O38" s="7">
        <f t="shared" si="5"/>
        <v>0</v>
      </c>
      <c r="P38" s="7">
        <f t="shared" si="5"/>
        <v>0</v>
      </c>
      <c r="Q38" s="7">
        <f t="shared" si="5"/>
        <v>0</v>
      </c>
      <c r="R38" s="7">
        <f t="shared" si="0"/>
        <v>0</v>
      </c>
      <c r="S38" s="7">
        <f t="shared" si="1"/>
        <v>0</v>
      </c>
      <c r="T38" s="9" t="e">
        <f t="shared" si="2"/>
        <v>#DIV/0!</v>
      </c>
      <c r="U38" s="9" t="e">
        <f t="shared" si="3"/>
        <v>#DIV/0!</v>
      </c>
      <c r="V38" s="10" t="e">
        <f t="shared" si="4"/>
        <v>#DIV/0!</v>
      </c>
    </row>
    <row r="39" spans="1:22" x14ac:dyDescent="0.2">
      <c r="B39" s="4"/>
    </row>
    <row r="40" spans="1:22" x14ac:dyDescent="0.2">
      <c r="B40" s="4"/>
    </row>
    <row r="41" spans="1:22" x14ac:dyDescent="0.2">
      <c r="A41" s="2" t="s">
        <v>2</v>
      </c>
      <c r="B41" s="2" t="s">
        <v>26</v>
      </c>
      <c r="C41" s="2" t="s">
        <v>27</v>
      </c>
      <c r="D41" s="2" t="s">
        <v>7</v>
      </c>
      <c r="E41" s="2" t="s">
        <v>6</v>
      </c>
      <c r="F41" s="2" t="s">
        <v>28</v>
      </c>
      <c r="G41" s="2" t="s">
        <v>15</v>
      </c>
      <c r="H41" s="2" t="s">
        <v>14</v>
      </c>
      <c r="I41" s="2" t="s">
        <v>29</v>
      </c>
      <c r="J41" s="2" t="s">
        <v>30</v>
      </c>
      <c r="K41" s="2" t="s">
        <v>31</v>
      </c>
      <c r="L41" s="2" t="s">
        <v>32</v>
      </c>
      <c r="M41" s="2" t="s">
        <v>33</v>
      </c>
      <c r="N41" s="2" t="s">
        <v>34</v>
      </c>
      <c r="O41" s="2" t="s">
        <v>35</v>
      </c>
      <c r="P41" s="2" t="s">
        <v>11</v>
      </c>
      <c r="Q41" s="2" t="s">
        <v>36</v>
      </c>
      <c r="R41" s="2" t="s">
        <v>37</v>
      </c>
      <c r="S41" s="2" t="s">
        <v>38</v>
      </c>
      <c r="T41" s="2" t="s">
        <v>39</v>
      </c>
      <c r="U41" s="4" t="s">
        <v>40</v>
      </c>
      <c r="V41" s="4" t="s">
        <v>41</v>
      </c>
    </row>
    <row r="42" spans="1:22" x14ac:dyDescent="0.2">
      <c r="B42" s="4" t="str">
        <f>+'YTD Stats'!C42</f>
        <v>Bauer,T</v>
      </c>
      <c r="Q42" s="2" t="s">
        <v>47</v>
      </c>
      <c r="R42" s="12" t="e">
        <f t="shared" ref="R42:R65" si="6">M42/(M42+N42)</f>
        <v>#DIV/0!</v>
      </c>
      <c r="S42" s="12" t="e">
        <f t="shared" ref="S42:S65" si="7">F42/C42*9</f>
        <v>#DIV/0!</v>
      </c>
      <c r="T42" s="12" t="e">
        <f t="shared" ref="T42:T65" si="8">(H42+D42)/C42</f>
        <v>#DIV/0!</v>
      </c>
      <c r="U42" s="14" t="e">
        <f t="shared" ref="U42:U65" si="9">D42/(C42*3+D42)</f>
        <v>#DIV/0!</v>
      </c>
      <c r="V42" s="14" t="e">
        <f t="shared" ref="V42:V65" si="10">(D42+H42)/(C42*3+D42+H42)</f>
        <v>#DIV/0!</v>
      </c>
    </row>
    <row r="43" spans="1:22" x14ac:dyDescent="0.2">
      <c r="B43" s="4" t="str">
        <f>+'YTD Stats'!C43</f>
        <v>Darvish,Y</v>
      </c>
      <c r="Q43" s="2" t="s">
        <v>47</v>
      </c>
      <c r="R43" s="12" t="e">
        <f t="shared" si="6"/>
        <v>#DIV/0!</v>
      </c>
      <c r="S43" s="12" t="e">
        <f t="shared" si="7"/>
        <v>#DIV/0!</v>
      </c>
      <c r="T43" s="12" t="e">
        <f t="shared" si="8"/>
        <v>#DIV/0!</v>
      </c>
      <c r="U43" s="14" t="e">
        <f t="shared" si="9"/>
        <v>#DIV/0!</v>
      </c>
      <c r="V43" s="14" t="e">
        <f t="shared" si="10"/>
        <v>#DIV/0!</v>
      </c>
    </row>
    <row r="44" spans="1:22" x14ac:dyDescent="0.2">
      <c r="B44" s="4" t="str">
        <f>+'YTD Stats'!C44</f>
        <v>Paxton, J</v>
      </c>
      <c r="Q44" s="2" t="s">
        <v>47</v>
      </c>
      <c r="R44" s="12" t="e">
        <f t="shared" si="6"/>
        <v>#DIV/0!</v>
      </c>
      <c r="S44" s="12" t="e">
        <f t="shared" si="7"/>
        <v>#DIV/0!</v>
      </c>
      <c r="T44" s="12" t="e">
        <f t="shared" si="8"/>
        <v>#DIV/0!</v>
      </c>
      <c r="U44" s="14" t="e">
        <f t="shared" si="9"/>
        <v>#DIV/0!</v>
      </c>
      <c r="V44" s="14" t="e">
        <f t="shared" si="10"/>
        <v>#DIV/0!</v>
      </c>
    </row>
    <row r="45" spans="1:22" x14ac:dyDescent="0.2">
      <c r="B45" s="4" t="str">
        <f>+'YTD Stats'!C45</f>
        <v>Richards,G</v>
      </c>
      <c r="Q45" s="2" t="s">
        <v>47</v>
      </c>
      <c r="R45" s="12" t="e">
        <f t="shared" si="6"/>
        <v>#DIV/0!</v>
      </c>
      <c r="S45" s="12" t="e">
        <f t="shared" si="7"/>
        <v>#DIV/0!</v>
      </c>
      <c r="T45" s="12" t="e">
        <f t="shared" si="8"/>
        <v>#DIV/0!</v>
      </c>
      <c r="U45" s="14" t="e">
        <f t="shared" si="9"/>
        <v>#DIV/0!</v>
      </c>
      <c r="V45" s="14" t="e">
        <f t="shared" si="10"/>
        <v>#DIV/0!</v>
      </c>
    </row>
    <row r="46" spans="1:22" x14ac:dyDescent="0.2">
      <c r="B46" s="4" t="str">
        <f>+'YTD Stats'!C46</f>
        <v>Foltynewicz,M</v>
      </c>
      <c r="Q46" s="2" t="s">
        <v>47</v>
      </c>
      <c r="R46" s="12" t="e">
        <f t="shared" si="6"/>
        <v>#DIV/0!</v>
      </c>
      <c r="S46" s="12" t="e">
        <f t="shared" si="7"/>
        <v>#DIV/0!</v>
      </c>
      <c r="T46" s="12" t="e">
        <f t="shared" si="8"/>
        <v>#DIV/0!</v>
      </c>
      <c r="U46" s="14" t="e">
        <f t="shared" si="9"/>
        <v>#DIV/0!</v>
      </c>
      <c r="V46" s="14" t="e">
        <f t="shared" si="10"/>
        <v>#DIV/0!</v>
      </c>
    </row>
    <row r="47" spans="1:22" x14ac:dyDescent="0.2">
      <c r="B47" s="4" t="str">
        <f>+'YTD Stats'!C47</f>
        <v>Gray,J</v>
      </c>
      <c r="Q47" s="2" t="s">
        <v>47</v>
      </c>
      <c r="R47" s="12" t="e">
        <f t="shared" si="6"/>
        <v>#DIV/0!</v>
      </c>
      <c r="S47" s="12" t="e">
        <f t="shared" si="7"/>
        <v>#DIV/0!</v>
      </c>
      <c r="T47" s="12" t="e">
        <f t="shared" si="8"/>
        <v>#DIV/0!</v>
      </c>
      <c r="U47" s="14" t="e">
        <f t="shared" si="9"/>
        <v>#DIV/0!</v>
      </c>
      <c r="V47" s="14" t="e">
        <f t="shared" si="10"/>
        <v>#DIV/0!</v>
      </c>
    </row>
    <row r="48" spans="1:22" ht="14.25" customHeight="1" x14ac:dyDescent="0.2">
      <c r="B48" s="4">
        <f>+'YTD Stats'!C48</f>
        <v>0</v>
      </c>
      <c r="Q48" s="2" t="s">
        <v>47</v>
      </c>
      <c r="R48" s="12" t="e">
        <f t="shared" si="6"/>
        <v>#DIV/0!</v>
      </c>
      <c r="S48" s="12" t="e">
        <f t="shared" si="7"/>
        <v>#DIV/0!</v>
      </c>
      <c r="T48" s="12" t="e">
        <f t="shared" si="8"/>
        <v>#DIV/0!</v>
      </c>
      <c r="U48" s="14" t="e">
        <f t="shared" si="9"/>
        <v>#DIV/0!</v>
      </c>
      <c r="V48" s="14" t="e">
        <f t="shared" si="10"/>
        <v>#DIV/0!</v>
      </c>
    </row>
    <row r="49" spans="2:22" x14ac:dyDescent="0.2">
      <c r="B49" s="4" t="str">
        <f>+'YTD Stats'!C49</f>
        <v>Castillo,D</v>
      </c>
      <c r="Q49" s="2">
        <f>M49*2+O49*2-N49</f>
        <v>0</v>
      </c>
      <c r="R49" s="12" t="e">
        <f t="shared" si="6"/>
        <v>#DIV/0!</v>
      </c>
      <c r="S49" s="12" t="e">
        <f t="shared" si="7"/>
        <v>#DIV/0!</v>
      </c>
      <c r="T49" s="12" t="e">
        <f t="shared" si="8"/>
        <v>#DIV/0!</v>
      </c>
      <c r="U49" s="14" t="e">
        <f t="shared" si="9"/>
        <v>#DIV/0!</v>
      </c>
      <c r="V49" s="14" t="e">
        <f t="shared" si="10"/>
        <v>#DIV/0!</v>
      </c>
    </row>
    <row r="50" spans="2:22" x14ac:dyDescent="0.2">
      <c r="B50" s="4" t="str">
        <f>+'YTD Stats'!C50</f>
        <v>Strahm,M*</v>
      </c>
      <c r="Q50" s="2">
        <f t="shared" ref="Q50:Q62" si="11">M50*2+O50*2-N50</f>
        <v>0</v>
      </c>
      <c r="R50" s="12" t="e">
        <f t="shared" si="6"/>
        <v>#DIV/0!</v>
      </c>
      <c r="S50" s="12" t="e">
        <f t="shared" si="7"/>
        <v>#DIV/0!</v>
      </c>
      <c r="T50" s="12" t="e">
        <f t="shared" si="8"/>
        <v>#DIV/0!</v>
      </c>
      <c r="U50" s="14" t="e">
        <f t="shared" si="9"/>
        <v>#DIV/0!</v>
      </c>
      <c r="V50" s="14" t="e">
        <f t="shared" si="10"/>
        <v>#DIV/0!</v>
      </c>
    </row>
    <row r="51" spans="2:22" x14ac:dyDescent="0.2">
      <c r="B51" s="4" t="str">
        <f>+'YTD Stats'!C51</f>
        <v>Watson,T*</v>
      </c>
      <c r="Q51" s="2">
        <f t="shared" si="11"/>
        <v>0</v>
      </c>
      <c r="R51" s="12" t="e">
        <f t="shared" si="6"/>
        <v>#DIV/0!</v>
      </c>
      <c r="S51" s="12" t="e">
        <f t="shared" si="7"/>
        <v>#DIV/0!</v>
      </c>
      <c r="T51" s="12" t="e">
        <f t="shared" si="8"/>
        <v>#DIV/0!</v>
      </c>
      <c r="U51" s="14" t="e">
        <f t="shared" si="9"/>
        <v>#DIV/0!</v>
      </c>
      <c r="V51" s="14" t="e">
        <f t="shared" si="10"/>
        <v>#DIV/0!</v>
      </c>
    </row>
    <row r="52" spans="2:22" ht="13.5" customHeight="1" x14ac:dyDescent="0.2">
      <c r="B52" s="4" t="str">
        <f>+'YTD Stats'!C52</f>
        <v>Green,C</v>
      </c>
      <c r="Q52" s="2">
        <f t="shared" si="11"/>
        <v>0</v>
      </c>
      <c r="R52" s="12" t="e">
        <f t="shared" si="6"/>
        <v>#DIV/0!</v>
      </c>
      <c r="S52" s="12" t="e">
        <f t="shared" si="7"/>
        <v>#DIV/0!</v>
      </c>
      <c r="T52" s="12" t="e">
        <f t="shared" si="8"/>
        <v>#DIV/0!</v>
      </c>
      <c r="U52" s="14" t="e">
        <f t="shared" si="9"/>
        <v>#DIV/0!</v>
      </c>
      <c r="V52" s="14" t="e">
        <f t="shared" si="10"/>
        <v>#DIV/0!</v>
      </c>
    </row>
    <row r="53" spans="2:22" x14ac:dyDescent="0.2">
      <c r="B53" s="4" t="str">
        <f>+'YTD Stats'!C53</f>
        <v>Bass,A</v>
      </c>
      <c r="Q53" s="2">
        <f t="shared" si="11"/>
        <v>0</v>
      </c>
      <c r="R53" s="12" t="e">
        <f t="shared" si="6"/>
        <v>#DIV/0!</v>
      </c>
      <c r="S53" s="12" t="e">
        <f t="shared" si="7"/>
        <v>#DIV/0!</v>
      </c>
      <c r="T53" s="12" t="e">
        <f t="shared" si="8"/>
        <v>#DIV/0!</v>
      </c>
      <c r="U53" s="14" t="e">
        <f t="shared" si="9"/>
        <v>#DIV/0!</v>
      </c>
      <c r="V53" s="14" t="e">
        <f t="shared" si="10"/>
        <v>#DIV/0!</v>
      </c>
    </row>
    <row r="54" spans="2:22" x14ac:dyDescent="0.2">
      <c r="B54" s="4" t="str">
        <f>+'YTD Stats'!C54</f>
        <v>Knebel,C</v>
      </c>
      <c r="Q54" s="2">
        <f t="shared" si="11"/>
        <v>0</v>
      </c>
      <c r="R54" s="12" t="e">
        <f t="shared" si="6"/>
        <v>#DIV/0!</v>
      </c>
      <c r="S54" s="12" t="e">
        <f t="shared" si="7"/>
        <v>#DIV/0!</v>
      </c>
      <c r="T54" s="12" t="e">
        <f t="shared" si="8"/>
        <v>#DIV/0!</v>
      </c>
      <c r="U54" s="14" t="e">
        <f t="shared" si="9"/>
        <v>#DIV/0!</v>
      </c>
      <c r="V54" s="14" t="e">
        <f t="shared" si="10"/>
        <v>#DIV/0!</v>
      </c>
    </row>
    <row r="55" spans="2:22" x14ac:dyDescent="0.2">
      <c r="B55" s="4" t="str">
        <f>+'YTD Stats'!C55</f>
        <v>Hernandez,D</v>
      </c>
      <c r="Q55" s="2">
        <f t="shared" si="11"/>
        <v>0</v>
      </c>
      <c r="R55" s="12" t="e">
        <f t="shared" si="6"/>
        <v>#DIV/0!</v>
      </c>
      <c r="S55" s="12" t="e">
        <f t="shared" si="7"/>
        <v>#DIV/0!</v>
      </c>
      <c r="T55" s="12" t="e">
        <f t="shared" si="8"/>
        <v>#DIV/0!</v>
      </c>
      <c r="U55" s="14" t="e">
        <f t="shared" si="9"/>
        <v>#DIV/0!</v>
      </c>
      <c r="V55" s="14" t="e">
        <f t="shared" si="10"/>
        <v>#DIV/0!</v>
      </c>
    </row>
    <row r="56" spans="2:22" ht="25.5" x14ac:dyDescent="0.2">
      <c r="B56" s="4" t="str">
        <f>+'YTD Stats'!C56</f>
        <v>Santana,Edgar</v>
      </c>
      <c r="Q56" s="2">
        <f t="shared" si="11"/>
        <v>0</v>
      </c>
      <c r="R56" s="12" t="e">
        <f t="shared" si="6"/>
        <v>#DIV/0!</v>
      </c>
      <c r="S56" s="12" t="e">
        <f t="shared" si="7"/>
        <v>#DIV/0!</v>
      </c>
      <c r="T56" s="12" t="e">
        <f t="shared" si="8"/>
        <v>#DIV/0!</v>
      </c>
      <c r="U56" s="14" t="e">
        <f t="shared" si="9"/>
        <v>#DIV/0!</v>
      </c>
      <c r="V56" s="14" t="e">
        <f t="shared" si="10"/>
        <v>#DIV/0!</v>
      </c>
    </row>
    <row r="57" spans="2:22" x14ac:dyDescent="0.2">
      <c r="B57" s="4" t="str">
        <f>+'YTD Stats'!C57</f>
        <v>Urias,J*</v>
      </c>
      <c r="Q57" s="2">
        <f t="shared" si="11"/>
        <v>0</v>
      </c>
      <c r="R57" s="12" t="e">
        <f t="shared" si="6"/>
        <v>#DIV/0!</v>
      </c>
      <c r="S57" s="12" t="e">
        <f t="shared" si="7"/>
        <v>#DIV/0!</v>
      </c>
      <c r="T57" s="12" t="e">
        <f t="shared" si="8"/>
        <v>#DIV/0!</v>
      </c>
      <c r="U57" s="14" t="e">
        <f t="shared" si="9"/>
        <v>#DIV/0!</v>
      </c>
      <c r="V57" s="14" t="e">
        <f t="shared" si="10"/>
        <v>#DIV/0!</v>
      </c>
    </row>
    <row r="58" spans="2:22" x14ac:dyDescent="0.2">
      <c r="B58" s="4" t="str">
        <f>+'YTD Stats'!C58</f>
        <v>Walden,M</v>
      </c>
      <c r="Q58" s="2">
        <f t="shared" si="11"/>
        <v>0</v>
      </c>
      <c r="R58" s="12" t="e">
        <f t="shared" si="6"/>
        <v>#DIV/0!</v>
      </c>
      <c r="S58" s="12" t="e">
        <f t="shared" si="7"/>
        <v>#DIV/0!</v>
      </c>
      <c r="T58" s="12" t="e">
        <f t="shared" si="8"/>
        <v>#DIV/0!</v>
      </c>
      <c r="U58" s="14" t="e">
        <f t="shared" si="9"/>
        <v>#DIV/0!</v>
      </c>
      <c r="V58" s="14" t="e">
        <f t="shared" si="10"/>
        <v>#DIV/0!</v>
      </c>
    </row>
    <row r="59" spans="2:22" x14ac:dyDescent="0.2">
      <c r="B59" s="4" t="str">
        <f>+'YTD Stats'!C59</f>
        <v>Wingenter,T</v>
      </c>
      <c r="Q59" s="2">
        <f t="shared" si="11"/>
        <v>0</v>
      </c>
      <c r="R59" s="12" t="e">
        <f t="shared" si="6"/>
        <v>#DIV/0!</v>
      </c>
      <c r="S59" s="12" t="e">
        <f t="shared" si="7"/>
        <v>#DIV/0!</v>
      </c>
      <c r="T59" s="12" t="e">
        <f t="shared" si="8"/>
        <v>#DIV/0!</v>
      </c>
      <c r="U59" s="14" t="e">
        <f t="shared" si="9"/>
        <v>#DIV/0!</v>
      </c>
      <c r="V59" s="14" t="e">
        <f t="shared" si="10"/>
        <v>#DIV/0!</v>
      </c>
    </row>
    <row r="60" spans="2:22" x14ac:dyDescent="0.2">
      <c r="B60" s="4">
        <f>+'YTD Stats'!C60</f>
        <v>0</v>
      </c>
      <c r="Q60" s="2">
        <f t="shared" si="11"/>
        <v>0</v>
      </c>
      <c r="R60" s="12" t="e">
        <f t="shared" si="6"/>
        <v>#DIV/0!</v>
      </c>
      <c r="S60" s="12" t="e">
        <f t="shared" si="7"/>
        <v>#DIV/0!</v>
      </c>
      <c r="T60" s="12" t="e">
        <f t="shared" si="8"/>
        <v>#DIV/0!</v>
      </c>
      <c r="U60" s="14" t="e">
        <f t="shared" si="9"/>
        <v>#DIV/0!</v>
      </c>
      <c r="V60" s="14" t="e">
        <f t="shared" si="10"/>
        <v>#DIV/0!</v>
      </c>
    </row>
    <row r="61" spans="2:22" x14ac:dyDescent="0.2">
      <c r="B61" s="4">
        <f>+'YTD Stats'!C61</f>
        <v>0</v>
      </c>
      <c r="Q61" s="2">
        <f t="shared" si="11"/>
        <v>0</v>
      </c>
      <c r="R61" s="12" t="e">
        <f t="shared" si="6"/>
        <v>#DIV/0!</v>
      </c>
      <c r="S61" s="12" t="e">
        <f t="shared" si="7"/>
        <v>#DIV/0!</v>
      </c>
      <c r="T61" s="12" t="e">
        <f t="shared" si="8"/>
        <v>#DIV/0!</v>
      </c>
      <c r="U61" s="14" t="e">
        <f t="shared" si="9"/>
        <v>#DIV/0!</v>
      </c>
      <c r="V61" s="14" t="e">
        <f t="shared" si="10"/>
        <v>#DIV/0!</v>
      </c>
    </row>
    <row r="62" spans="2:22" x14ac:dyDescent="0.2">
      <c r="B62" s="4">
        <f>+'YTD Stats'!C62</f>
        <v>0</v>
      </c>
      <c r="Q62" s="2">
        <f t="shared" si="11"/>
        <v>0</v>
      </c>
      <c r="R62" s="12" t="e">
        <f t="shared" si="6"/>
        <v>#DIV/0!</v>
      </c>
      <c r="S62" s="12" t="e">
        <f t="shared" si="7"/>
        <v>#DIV/0!</v>
      </c>
      <c r="T62" s="12" t="e">
        <f t="shared" si="8"/>
        <v>#DIV/0!</v>
      </c>
      <c r="U62" s="14" t="e">
        <f t="shared" si="9"/>
        <v>#DIV/0!</v>
      </c>
      <c r="V62" s="14" t="e">
        <f t="shared" si="10"/>
        <v>#DIV/0!</v>
      </c>
    </row>
    <row r="63" spans="2:22" x14ac:dyDescent="0.2">
      <c r="B63" s="4" t="str">
        <f>+'YTD Stats'!C63</f>
        <v>Non pitcher</v>
      </c>
      <c r="Q63" s="2">
        <f>M63*2+O63*2-N63</f>
        <v>0</v>
      </c>
      <c r="R63" s="12" t="e">
        <f t="shared" si="6"/>
        <v>#DIV/0!</v>
      </c>
      <c r="S63" s="12" t="e">
        <f t="shared" si="7"/>
        <v>#DIV/0!</v>
      </c>
      <c r="T63" s="12" t="e">
        <f t="shared" si="8"/>
        <v>#DIV/0!</v>
      </c>
      <c r="U63" s="14" t="e">
        <f t="shared" si="9"/>
        <v>#DIV/0!</v>
      </c>
      <c r="V63" s="14" t="e">
        <f t="shared" si="10"/>
        <v>#DIV/0!</v>
      </c>
    </row>
    <row r="64" spans="2:22" ht="13.5" thickBot="1" x14ac:dyDescent="0.25">
      <c r="B64" s="4"/>
      <c r="Q64" s="2" t="s">
        <v>47</v>
      </c>
      <c r="R64" s="12" t="e">
        <f t="shared" si="6"/>
        <v>#DIV/0!</v>
      </c>
      <c r="S64" s="12" t="e">
        <f t="shared" si="7"/>
        <v>#DIV/0!</v>
      </c>
      <c r="T64" s="12" t="e">
        <f t="shared" si="8"/>
        <v>#DIV/0!</v>
      </c>
      <c r="U64" s="14" t="e">
        <f t="shared" si="9"/>
        <v>#DIV/0!</v>
      </c>
      <c r="V64" s="14" t="e">
        <f t="shared" si="10"/>
        <v>#DIV/0!</v>
      </c>
    </row>
    <row r="65" spans="2:22" ht="13.5" thickBot="1" x14ac:dyDescent="0.25">
      <c r="B65" s="6" t="s">
        <v>25</v>
      </c>
      <c r="C65">
        <f t="shared" ref="C65:Q65" si="12">SUM(C42:C64)</f>
        <v>0</v>
      </c>
      <c r="D65">
        <f t="shared" si="12"/>
        <v>0</v>
      </c>
      <c r="E65">
        <f t="shared" si="12"/>
        <v>0</v>
      </c>
      <c r="F65">
        <f t="shared" si="12"/>
        <v>0</v>
      </c>
      <c r="G65">
        <f t="shared" si="12"/>
        <v>0</v>
      </c>
      <c r="H65">
        <f t="shared" si="12"/>
        <v>0</v>
      </c>
      <c r="I65">
        <f t="shared" si="12"/>
        <v>0</v>
      </c>
      <c r="J65">
        <f t="shared" si="12"/>
        <v>0</v>
      </c>
      <c r="K65">
        <f t="shared" si="12"/>
        <v>0</v>
      </c>
      <c r="L65">
        <f t="shared" si="12"/>
        <v>0</v>
      </c>
      <c r="M65">
        <f t="shared" si="12"/>
        <v>0</v>
      </c>
      <c r="N65">
        <f t="shared" si="12"/>
        <v>0</v>
      </c>
      <c r="O65">
        <f t="shared" si="12"/>
        <v>0</v>
      </c>
      <c r="P65">
        <f t="shared" si="12"/>
        <v>0</v>
      </c>
      <c r="Q65" s="7">
        <f t="shared" si="12"/>
        <v>0</v>
      </c>
      <c r="R65" s="13" t="e">
        <f t="shared" si="6"/>
        <v>#DIV/0!</v>
      </c>
      <c r="S65" s="13" t="e">
        <f t="shared" si="7"/>
        <v>#DIV/0!</v>
      </c>
      <c r="T65" s="13" t="e">
        <f t="shared" si="8"/>
        <v>#DIV/0!</v>
      </c>
      <c r="U65" s="15" t="e">
        <f t="shared" si="9"/>
        <v>#DIV/0!</v>
      </c>
      <c r="V65" s="16" t="e">
        <f t="shared" si="10"/>
        <v>#DIV/0!</v>
      </c>
    </row>
  </sheetData>
  <phoneticPr fontId="3" type="noConversion"/>
  <pageMargins left="0.75" right="0.75" top="1" bottom="1" header="0.5" footer="0.5"/>
  <pageSetup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V65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42" sqref="C42:P63"/>
    </sheetView>
  </sheetViews>
  <sheetFormatPr defaultRowHeight="12.75" x14ac:dyDescent="0.2"/>
  <cols>
    <col min="2" max="2" width="14" customWidth="1"/>
    <col min="3" max="3" width="5.7109375" customWidth="1"/>
    <col min="4" max="4" width="5.85546875" customWidth="1"/>
    <col min="5" max="5" width="5.28515625" customWidth="1"/>
    <col min="6" max="6" width="5.5703125" customWidth="1"/>
    <col min="7" max="9" width="5.7109375" customWidth="1"/>
    <col min="10" max="10" width="6" customWidth="1"/>
    <col min="11" max="11" width="5.85546875" customWidth="1"/>
    <col min="12" max="12" width="6.140625" customWidth="1"/>
    <col min="13" max="13" width="5.5703125" customWidth="1"/>
    <col min="14" max="14" width="5.28515625" customWidth="1"/>
    <col min="15" max="15" width="6" customWidth="1"/>
    <col min="16" max="16" width="5.7109375" customWidth="1"/>
    <col min="17" max="17" width="5.42578125" customWidth="1"/>
  </cols>
  <sheetData>
    <row r="5" spans="1:22" x14ac:dyDescent="0.2">
      <c r="A5" s="2" t="s">
        <v>2</v>
      </c>
      <c r="B5" s="2" t="s">
        <v>3</v>
      </c>
      <c r="C5" s="2" t="s">
        <v>4</v>
      </c>
      <c r="D5" s="2" t="s">
        <v>5</v>
      </c>
      <c r="E5" s="2" t="s">
        <v>6</v>
      </c>
      <c r="F5" s="2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2" t="s">
        <v>12</v>
      </c>
      <c r="L5" s="2" t="s">
        <v>13</v>
      </c>
      <c r="M5" s="2" t="s">
        <v>14</v>
      </c>
      <c r="N5" s="2" t="s">
        <v>15</v>
      </c>
      <c r="O5" s="2" t="s">
        <v>16</v>
      </c>
      <c r="P5" s="2" t="s">
        <v>17</v>
      </c>
      <c r="Q5" s="2" t="s">
        <v>18</v>
      </c>
      <c r="R5" s="2" t="s">
        <v>19</v>
      </c>
      <c r="S5" s="2" t="s">
        <v>20</v>
      </c>
      <c r="T5" s="2" t="s">
        <v>21</v>
      </c>
      <c r="U5" s="2" t="s">
        <v>22</v>
      </c>
      <c r="V5" s="2" t="s">
        <v>23</v>
      </c>
    </row>
    <row r="6" spans="1:22" x14ac:dyDescent="0.2">
      <c r="B6" s="4">
        <f>+'YTD Stats'!C6</f>
        <v>0</v>
      </c>
      <c r="R6" s="2">
        <f t="shared" ref="R6:R38" si="0">D6+M6+O6+P6</f>
        <v>0</v>
      </c>
      <c r="S6" s="2">
        <f t="shared" ref="S6:S38" si="1">F6+H6+(I6*2)+(J6*3)</f>
        <v>0</v>
      </c>
      <c r="T6" s="8" t="e">
        <f t="shared" ref="T6:T38" si="2">F6/D6</f>
        <v>#DIV/0!</v>
      </c>
      <c r="U6" s="8" t="e">
        <f t="shared" ref="U6:U38" si="3">(F6+M6)/(D6+M6+P6)</f>
        <v>#DIV/0!</v>
      </c>
      <c r="V6" s="8" t="e">
        <f t="shared" ref="V6:V38" si="4">S6/D6</f>
        <v>#DIV/0!</v>
      </c>
    </row>
    <row r="7" spans="1:22" x14ac:dyDescent="0.2">
      <c r="B7" s="4" t="str">
        <f>+'YTD Stats'!C7</f>
        <v>Contreras,W</v>
      </c>
      <c r="R7" s="2">
        <f t="shared" si="0"/>
        <v>0</v>
      </c>
      <c r="S7" s="2">
        <f t="shared" si="1"/>
        <v>0</v>
      </c>
      <c r="T7" s="8" t="e">
        <f t="shared" si="2"/>
        <v>#DIV/0!</v>
      </c>
      <c r="U7" s="8" t="e">
        <f t="shared" si="3"/>
        <v>#DIV/0!</v>
      </c>
      <c r="V7" s="8" t="e">
        <f t="shared" si="4"/>
        <v>#DIV/0!</v>
      </c>
    </row>
    <row r="8" spans="1:22" x14ac:dyDescent="0.2">
      <c r="B8" s="4" t="str">
        <f>+'YTD Stats'!C8</f>
        <v>Wolters,T*</v>
      </c>
      <c r="R8" s="2">
        <f t="shared" si="0"/>
        <v>0</v>
      </c>
      <c r="S8" s="2">
        <f t="shared" si="1"/>
        <v>0</v>
      </c>
      <c r="T8" s="8" t="e">
        <f t="shared" si="2"/>
        <v>#DIV/0!</v>
      </c>
      <c r="U8" s="8" t="e">
        <f t="shared" si="3"/>
        <v>#DIV/0!</v>
      </c>
      <c r="V8" s="8" t="e">
        <f t="shared" si="4"/>
        <v>#DIV/0!</v>
      </c>
    </row>
    <row r="9" spans="1:22" x14ac:dyDescent="0.2">
      <c r="B9" s="4" t="str">
        <f>+'YTD Stats'!C9</f>
        <v>Baez,J</v>
      </c>
      <c r="R9" s="2">
        <f t="shared" si="0"/>
        <v>0</v>
      </c>
      <c r="S9" s="2">
        <f t="shared" si="1"/>
        <v>0</v>
      </c>
      <c r="T9" s="8" t="e">
        <f t="shared" si="2"/>
        <v>#DIV/0!</v>
      </c>
      <c r="U9" s="8" t="e">
        <f t="shared" si="3"/>
        <v>#DIV/0!</v>
      </c>
      <c r="V9" s="8" t="e">
        <f t="shared" si="4"/>
        <v>#DIV/0!</v>
      </c>
    </row>
    <row r="10" spans="1:22" x14ac:dyDescent="0.2">
      <c r="B10" s="4" t="str">
        <f>+'YTD Stats'!C10</f>
        <v>Ahmed,N</v>
      </c>
      <c r="R10" s="2">
        <f t="shared" si="0"/>
        <v>0</v>
      </c>
      <c r="S10" s="2">
        <f t="shared" si="1"/>
        <v>0</v>
      </c>
      <c r="T10" s="8" t="e">
        <f t="shared" si="2"/>
        <v>#DIV/0!</v>
      </c>
      <c r="U10" s="8" t="e">
        <f t="shared" si="3"/>
        <v>#DIV/0!</v>
      </c>
      <c r="V10" s="8" t="e">
        <f t="shared" si="4"/>
        <v>#DIV/0!</v>
      </c>
    </row>
    <row r="11" spans="1:22" x14ac:dyDescent="0.2">
      <c r="B11" s="4" t="str">
        <f>+'YTD Stats'!C11</f>
        <v>Rosario,Ahm</v>
      </c>
      <c r="R11" s="2">
        <f t="shared" si="0"/>
        <v>0</v>
      </c>
      <c r="S11" s="2">
        <f t="shared" si="1"/>
        <v>0</v>
      </c>
      <c r="T11" s="8" t="e">
        <f t="shared" si="2"/>
        <v>#DIV/0!</v>
      </c>
      <c r="U11" s="8" t="e">
        <f t="shared" si="3"/>
        <v>#DIV/0!</v>
      </c>
      <c r="V11" s="8" t="e">
        <f t="shared" si="4"/>
        <v>#DIV/0!</v>
      </c>
    </row>
    <row r="12" spans="1:22" x14ac:dyDescent="0.2">
      <c r="B12" s="4" t="str">
        <f>+'YTD Stats'!C12</f>
        <v>Goodrum,N+</v>
      </c>
      <c r="R12" s="2">
        <f t="shared" si="0"/>
        <v>0</v>
      </c>
      <c r="S12" s="2">
        <f t="shared" si="1"/>
        <v>0</v>
      </c>
      <c r="T12" s="8" t="e">
        <f t="shared" si="2"/>
        <v>#DIV/0!</v>
      </c>
      <c r="U12" s="8" t="e">
        <f t="shared" si="3"/>
        <v>#DIV/0!</v>
      </c>
      <c r="V12" s="8" t="e">
        <f t="shared" si="4"/>
        <v>#DIV/0!</v>
      </c>
    </row>
    <row r="13" spans="1:22" x14ac:dyDescent="0.2">
      <c r="B13" s="4" t="str">
        <f>+'YTD Stats'!C13</f>
        <v>Freeman,F*</v>
      </c>
      <c r="R13" s="2">
        <f t="shared" si="0"/>
        <v>0</v>
      </c>
      <c r="S13" s="2">
        <f t="shared" si="1"/>
        <v>0</v>
      </c>
      <c r="T13" s="8" t="e">
        <f t="shared" si="2"/>
        <v>#DIV/0!</v>
      </c>
      <c r="U13" s="8" t="e">
        <f t="shared" si="3"/>
        <v>#DIV/0!</v>
      </c>
      <c r="V13" s="8" t="e">
        <f t="shared" si="4"/>
        <v>#DIV/0!</v>
      </c>
    </row>
    <row r="14" spans="1:22" x14ac:dyDescent="0.2">
      <c r="B14" s="4" t="str">
        <f>+'YTD Stats'!C14</f>
        <v>Gardner,B*</v>
      </c>
      <c r="R14" s="2">
        <f t="shared" si="0"/>
        <v>0</v>
      </c>
      <c r="S14" s="2">
        <f t="shared" si="1"/>
        <v>0</v>
      </c>
      <c r="T14" s="8" t="e">
        <f t="shared" si="2"/>
        <v>#DIV/0!</v>
      </c>
      <c r="U14" s="8" t="e">
        <f t="shared" si="3"/>
        <v>#DIV/0!</v>
      </c>
      <c r="V14" s="8" t="e">
        <f t="shared" si="4"/>
        <v>#DIV/0!</v>
      </c>
    </row>
    <row r="15" spans="1:22" x14ac:dyDescent="0.2">
      <c r="B15" s="4" t="str">
        <f>+'YTD Stats'!C15</f>
        <v>Rendon,A</v>
      </c>
      <c r="R15" s="2">
        <f t="shared" si="0"/>
        <v>0</v>
      </c>
      <c r="S15" s="2">
        <f t="shared" si="1"/>
        <v>0</v>
      </c>
      <c r="T15" s="8" t="e">
        <f t="shared" si="2"/>
        <v>#DIV/0!</v>
      </c>
      <c r="U15" s="8" t="e">
        <f t="shared" si="3"/>
        <v>#DIV/0!</v>
      </c>
      <c r="V15" s="8" t="e">
        <f t="shared" si="4"/>
        <v>#DIV/0!</v>
      </c>
    </row>
    <row r="16" spans="1:22" x14ac:dyDescent="0.2">
      <c r="B16" s="4" t="str">
        <f>+'YTD Stats'!C16</f>
        <v>Sogard,E</v>
      </c>
      <c r="R16" s="2">
        <f t="shared" si="0"/>
        <v>0</v>
      </c>
      <c r="S16" s="2">
        <f t="shared" si="1"/>
        <v>0</v>
      </c>
      <c r="T16" s="8" t="e">
        <f t="shared" si="2"/>
        <v>#DIV/0!</v>
      </c>
      <c r="U16" s="8" t="e">
        <f t="shared" si="3"/>
        <v>#DIV/0!</v>
      </c>
      <c r="V16" s="8" t="e">
        <f t="shared" si="4"/>
        <v>#DIV/0!</v>
      </c>
    </row>
    <row r="17" spans="2:22" x14ac:dyDescent="0.2">
      <c r="B17" s="4" t="str">
        <f>+'YTD Stats'!C17</f>
        <v>Cespedes,Y</v>
      </c>
      <c r="R17" s="2">
        <f t="shared" si="0"/>
        <v>0</v>
      </c>
      <c r="S17" s="2">
        <f t="shared" si="1"/>
        <v>0</v>
      </c>
      <c r="T17" s="8" t="e">
        <f t="shared" si="2"/>
        <v>#DIV/0!</v>
      </c>
      <c r="U17" s="8" t="e">
        <f t="shared" si="3"/>
        <v>#DIV/0!</v>
      </c>
      <c r="V17" s="8" t="e">
        <f t="shared" si="4"/>
        <v>#DIV/0!</v>
      </c>
    </row>
    <row r="18" spans="2:22" x14ac:dyDescent="0.2">
      <c r="B18" s="4" t="str">
        <f>+'YTD Stats'!C18</f>
        <v>Anderson,T</v>
      </c>
      <c r="R18" s="2">
        <f t="shared" si="0"/>
        <v>0</v>
      </c>
      <c r="S18" s="2">
        <f t="shared" si="1"/>
        <v>0</v>
      </c>
      <c r="T18" s="8" t="e">
        <f t="shared" si="2"/>
        <v>#DIV/0!</v>
      </c>
      <c r="U18" s="8" t="e">
        <f t="shared" si="3"/>
        <v>#DIV/0!</v>
      </c>
      <c r="V18" s="8" t="e">
        <f t="shared" si="4"/>
        <v>#DIV/0!</v>
      </c>
    </row>
    <row r="19" spans="2:22" x14ac:dyDescent="0.2">
      <c r="B19" s="4" t="str">
        <f>+'YTD Stats'!C19</f>
        <v>Meadows,A*</v>
      </c>
      <c r="R19" s="2">
        <f t="shared" si="0"/>
        <v>0</v>
      </c>
      <c r="S19" s="2">
        <f t="shared" si="1"/>
        <v>0</v>
      </c>
      <c r="T19" s="8" t="e">
        <f t="shared" si="2"/>
        <v>#DIV/0!</v>
      </c>
      <c r="U19" s="8" t="e">
        <f t="shared" si="3"/>
        <v>#DIV/0!</v>
      </c>
      <c r="V19" s="8" t="e">
        <f t="shared" si="4"/>
        <v>#DIV/0!</v>
      </c>
    </row>
    <row r="20" spans="2:22" x14ac:dyDescent="0.2">
      <c r="B20" s="4" t="str">
        <f>+'YTD Stats'!C20</f>
        <v>Inciarte E.</v>
      </c>
      <c r="R20" s="2">
        <f t="shared" si="0"/>
        <v>0</v>
      </c>
      <c r="S20" s="2">
        <f t="shared" si="1"/>
        <v>0</v>
      </c>
      <c r="T20" s="8" t="e">
        <f t="shared" si="2"/>
        <v>#DIV/0!</v>
      </c>
      <c r="U20" s="8" t="e">
        <f t="shared" si="3"/>
        <v>#DIV/0!</v>
      </c>
      <c r="V20" s="8" t="e">
        <f t="shared" si="4"/>
        <v>#DIV/0!</v>
      </c>
    </row>
    <row r="21" spans="2:22" x14ac:dyDescent="0.2">
      <c r="B21" s="4" t="str">
        <f>+'YTD Stats'!C21</f>
        <v>Heyward,J*</v>
      </c>
      <c r="R21" s="2">
        <f t="shared" si="0"/>
        <v>0</v>
      </c>
      <c r="S21" s="2">
        <f t="shared" si="1"/>
        <v>0</v>
      </c>
      <c r="T21" s="8" t="e">
        <f t="shared" si="2"/>
        <v>#DIV/0!</v>
      </c>
      <c r="U21" s="8" t="e">
        <f t="shared" si="3"/>
        <v>#DIV/0!</v>
      </c>
      <c r="V21" s="8" t="e">
        <f t="shared" si="4"/>
        <v>#DIV/0!</v>
      </c>
    </row>
    <row r="22" spans="2:22" x14ac:dyDescent="0.2">
      <c r="B22" s="4" t="str">
        <f>+'YTD Stats'!C22</f>
        <v>Duvall,A</v>
      </c>
      <c r="R22" s="2">
        <f t="shared" si="0"/>
        <v>0</v>
      </c>
      <c r="S22" s="2">
        <f t="shared" si="1"/>
        <v>0</v>
      </c>
      <c r="T22" s="8" t="e">
        <f t="shared" si="2"/>
        <v>#DIV/0!</v>
      </c>
      <c r="U22" s="8" t="e">
        <f t="shared" si="3"/>
        <v>#DIV/0!</v>
      </c>
      <c r="V22" s="8" t="e">
        <f t="shared" si="4"/>
        <v>#DIV/0!</v>
      </c>
    </row>
    <row r="23" spans="2:22" x14ac:dyDescent="0.2">
      <c r="B23" s="4">
        <f>+'YTD Stats'!C23</f>
        <v>0</v>
      </c>
      <c r="R23" s="2">
        <f t="shared" si="0"/>
        <v>0</v>
      </c>
      <c r="S23" s="2">
        <f t="shared" si="1"/>
        <v>0</v>
      </c>
      <c r="T23" s="8" t="e">
        <f t="shared" si="2"/>
        <v>#DIV/0!</v>
      </c>
      <c r="U23" s="8" t="e">
        <f t="shared" si="3"/>
        <v>#DIV/0!</v>
      </c>
      <c r="V23" s="8" t="e">
        <f t="shared" si="4"/>
        <v>#DIV/0!</v>
      </c>
    </row>
    <row r="24" spans="2:22" x14ac:dyDescent="0.2">
      <c r="B24" s="4">
        <f>+'YTD Stats'!C24</f>
        <v>0</v>
      </c>
      <c r="R24" s="2">
        <f t="shared" si="0"/>
        <v>0</v>
      </c>
      <c r="S24" s="2">
        <f t="shared" si="1"/>
        <v>0</v>
      </c>
      <c r="T24" s="8" t="e">
        <f t="shared" si="2"/>
        <v>#DIV/0!</v>
      </c>
      <c r="U24" s="8" t="e">
        <f t="shared" si="3"/>
        <v>#DIV/0!</v>
      </c>
      <c r="V24" s="8" t="e">
        <f t="shared" si="4"/>
        <v>#DIV/0!</v>
      </c>
    </row>
    <row r="25" spans="2:22" x14ac:dyDescent="0.2">
      <c r="B25" s="4">
        <f>+'YTD Stats'!C25</f>
        <v>0</v>
      </c>
      <c r="R25" s="2">
        <f t="shared" si="0"/>
        <v>0</v>
      </c>
      <c r="S25" s="2">
        <f t="shared" si="1"/>
        <v>0</v>
      </c>
      <c r="T25" s="8" t="e">
        <f t="shared" si="2"/>
        <v>#DIV/0!</v>
      </c>
      <c r="U25" s="8" t="e">
        <f t="shared" si="3"/>
        <v>#DIV/0!</v>
      </c>
      <c r="V25" s="8" t="e">
        <f t="shared" si="4"/>
        <v>#DIV/0!</v>
      </c>
    </row>
    <row r="26" spans="2:22" x14ac:dyDescent="0.2">
      <c r="B26" s="4" t="str">
        <f>+'YTD Stats'!C26</f>
        <v>Taylor,M</v>
      </c>
      <c r="R26" s="2">
        <f t="shared" si="0"/>
        <v>0</v>
      </c>
      <c r="S26" s="2">
        <f t="shared" si="1"/>
        <v>0</v>
      </c>
      <c r="T26" s="8" t="e">
        <f t="shared" si="2"/>
        <v>#DIV/0!</v>
      </c>
      <c r="U26" s="8" t="e">
        <f t="shared" si="3"/>
        <v>#DIV/0!</v>
      </c>
      <c r="V26" s="8" t="e">
        <f t="shared" si="4"/>
        <v>#DIV/0!</v>
      </c>
    </row>
    <row r="27" spans="2:22" x14ac:dyDescent="0.2">
      <c r="B27" s="4" t="str">
        <f>+'YTD Stats'!C27</f>
        <v>Bird,G*</v>
      </c>
      <c r="R27" s="2">
        <f t="shared" si="0"/>
        <v>0</v>
      </c>
      <c r="S27" s="2">
        <f t="shared" si="1"/>
        <v>0</v>
      </c>
      <c r="T27" s="8" t="e">
        <f t="shared" si="2"/>
        <v>#DIV/0!</v>
      </c>
      <c r="U27" s="8" t="e">
        <f t="shared" si="3"/>
        <v>#DIV/0!</v>
      </c>
      <c r="V27" s="8" t="e">
        <f t="shared" si="4"/>
        <v>#DIV/0!</v>
      </c>
    </row>
    <row r="28" spans="2:22" x14ac:dyDescent="0.2">
      <c r="B28" s="4" t="str">
        <f>+'YTD Stats'!C28</f>
        <v>Swihart B.</v>
      </c>
      <c r="R28" s="2">
        <f t="shared" si="0"/>
        <v>0</v>
      </c>
      <c r="S28" s="2">
        <f t="shared" si="1"/>
        <v>0</v>
      </c>
      <c r="T28" s="8" t="e">
        <f t="shared" si="2"/>
        <v>#DIV/0!</v>
      </c>
      <c r="U28" s="8" t="e">
        <f t="shared" si="3"/>
        <v>#DIV/0!</v>
      </c>
      <c r="V28" s="8" t="e">
        <f t="shared" si="4"/>
        <v>#DIV/0!</v>
      </c>
    </row>
    <row r="29" spans="2:22" x14ac:dyDescent="0.2">
      <c r="B29" s="4" t="str">
        <f>+'YTD Stats'!C29</f>
        <v>Urena,R+</v>
      </c>
      <c r="R29" s="2">
        <f t="shared" si="0"/>
        <v>0</v>
      </c>
      <c r="S29" s="2">
        <f t="shared" si="1"/>
        <v>0</v>
      </c>
      <c r="T29" s="8" t="e">
        <f t="shared" si="2"/>
        <v>#DIV/0!</v>
      </c>
      <c r="U29" s="8" t="e">
        <f t="shared" si="3"/>
        <v>#DIV/0!</v>
      </c>
      <c r="V29" s="8" t="e">
        <f t="shared" si="4"/>
        <v>#DIV/0!</v>
      </c>
    </row>
    <row r="30" spans="2:22" x14ac:dyDescent="0.2">
      <c r="B30" s="4" t="str">
        <f>+'YTD Stats'!C30</f>
        <v>McKinney,B*</v>
      </c>
      <c r="R30" s="2">
        <f t="shared" si="0"/>
        <v>0</v>
      </c>
      <c r="S30" s="2">
        <f t="shared" si="1"/>
        <v>0</v>
      </c>
      <c r="T30" s="8" t="e">
        <f t="shared" si="2"/>
        <v>#DIV/0!</v>
      </c>
      <c r="U30" s="8" t="e">
        <f t="shared" si="3"/>
        <v>#DIV/0!</v>
      </c>
      <c r="V30" s="8" t="e">
        <f t="shared" si="4"/>
        <v>#DIV/0!</v>
      </c>
    </row>
    <row r="31" spans="2:22" x14ac:dyDescent="0.2">
      <c r="B31" s="4">
        <f>+'YTD Stats'!C31</f>
        <v>0</v>
      </c>
      <c r="R31" s="2">
        <f t="shared" si="0"/>
        <v>0</v>
      </c>
      <c r="S31" s="2">
        <f t="shared" si="1"/>
        <v>0</v>
      </c>
      <c r="T31" s="8" t="e">
        <f t="shared" si="2"/>
        <v>#DIV/0!</v>
      </c>
      <c r="U31" s="8" t="e">
        <f t="shared" si="3"/>
        <v>#DIV/0!</v>
      </c>
      <c r="V31" s="8" t="e">
        <f t="shared" si="4"/>
        <v>#DIV/0!</v>
      </c>
    </row>
    <row r="32" spans="2:22" x14ac:dyDescent="0.2">
      <c r="B32" s="4">
        <f>+'YTD Stats'!C32</f>
        <v>0</v>
      </c>
      <c r="R32" s="2">
        <f t="shared" si="0"/>
        <v>0</v>
      </c>
      <c r="S32" s="2">
        <f t="shared" si="1"/>
        <v>0</v>
      </c>
      <c r="T32" s="8" t="e">
        <f t="shared" si="2"/>
        <v>#DIV/0!</v>
      </c>
      <c r="U32" s="8" t="e">
        <f t="shared" si="3"/>
        <v>#DIV/0!</v>
      </c>
      <c r="V32" s="8" t="e">
        <f t="shared" si="4"/>
        <v>#DIV/0!</v>
      </c>
    </row>
    <row r="33" spans="1:22" x14ac:dyDescent="0.2">
      <c r="B33" s="4">
        <f>+'YTD Stats'!C33</f>
        <v>0</v>
      </c>
      <c r="R33" s="2">
        <f t="shared" si="0"/>
        <v>0</v>
      </c>
      <c r="S33" s="2">
        <f t="shared" si="1"/>
        <v>0</v>
      </c>
      <c r="T33" s="8" t="e">
        <f t="shared" si="2"/>
        <v>#DIV/0!</v>
      </c>
      <c r="U33" s="8" t="e">
        <f t="shared" si="3"/>
        <v>#DIV/0!</v>
      </c>
      <c r="V33" s="8" t="e">
        <f t="shared" si="4"/>
        <v>#DIV/0!</v>
      </c>
    </row>
    <row r="34" spans="1:22" x14ac:dyDescent="0.2">
      <c r="B34" s="4">
        <f>+'YTD Stats'!C34</f>
        <v>0</v>
      </c>
      <c r="R34" s="2">
        <f t="shared" si="0"/>
        <v>0</v>
      </c>
      <c r="S34" s="2">
        <f t="shared" si="1"/>
        <v>0</v>
      </c>
      <c r="T34" s="8" t="e">
        <f t="shared" si="2"/>
        <v>#DIV/0!</v>
      </c>
      <c r="U34" s="8" t="e">
        <f t="shared" si="3"/>
        <v>#DIV/0!</v>
      </c>
      <c r="V34" s="8" t="e">
        <f t="shared" si="4"/>
        <v>#DIV/0!</v>
      </c>
    </row>
    <row r="35" spans="1:22" x14ac:dyDescent="0.2">
      <c r="B35" s="4">
        <f>+'YTD Stats'!C35</f>
        <v>0</v>
      </c>
      <c r="R35" s="2">
        <f t="shared" si="0"/>
        <v>0</v>
      </c>
      <c r="S35" s="2">
        <f t="shared" si="1"/>
        <v>0</v>
      </c>
      <c r="T35" s="8" t="e">
        <f t="shared" si="2"/>
        <v>#DIV/0!</v>
      </c>
      <c r="U35" s="8" t="e">
        <f t="shared" si="3"/>
        <v>#DIV/0!</v>
      </c>
      <c r="V35" s="8" t="e">
        <f t="shared" si="4"/>
        <v>#DIV/0!</v>
      </c>
    </row>
    <row r="36" spans="1:22" x14ac:dyDescent="0.2">
      <c r="B36" s="4">
        <f>+'YTD Stats'!C36</f>
        <v>0</v>
      </c>
      <c r="R36" s="2">
        <f t="shared" si="0"/>
        <v>0</v>
      </c>
      <c r="S36" s="2">
        <f t="shared" si="1"/>
        <v>0</v>
      </c>
      <c r="T36" s="8" t="e">
        <f t="shared" si="2"/>
        <v>#DIV/0!</v>
      </c>
      <c r="U36" s="8" t="e">
        <f t="shared" si="3"/>
        <v>#DIV/0!</v>
      </c>
      <c r="V36" s="8" t="e">
        <f t="shared" si="4"/>
        <v>#DIV/0!</v>
      </c>
    </row>
    <row r="37" spans="1:22" ht="14.25" customHeight="1" thickBot="1" x14ac:dyDescent="0.25">
      <c r="B37" s="4" t="s">
        <v>24</v>
      </c>
      <c r="R37" s="2">
        <f t="shared" si="0"/>
        <v>0</v>
      </c>
      <c r="S37" s="2">
        <f t="shared" si="1"/>
        <v>0</v>
      </c>
      <c r="T37" s="8" t="e">
        <f t="shared" si="2"/>
        <v>#DIV/0!</v>
      </c>
      <c r="U37" s="8" t="e">
        <f t="shared" si="3"/>
        <v>#DIV/0!</v>
      </c>
      <c r="V37" s="8" t="e">
        <f t="shared" si="4"/>
        <v>#DIV/0!</v>
      </c>
    </row>
    <row r="38" spans="1:22" ht="13.5" thickBot="1" x14ac:dyDescent="0.25">
      <c r="B38" s="6" t="s">
        <v>25</v>
      </c>
      <c r="D38" s="7">
        <f t="shared" ref="D38:Q38" si="5">SUM(D6:D37)</f>
        <v>0</v>
      </c>
      <c r="E38" s="7">
        <f t="shared" si="5"/>
        <v>0</v>
      </c>
      <c r="F38" s="7">
        <f t="shared" si="5"/>
        <v>0</v>
      </c>
      <c r="G38" s="7">
        <f t="shared" si="5"/>
        <v>0</v>
      </c>
      <c r="H38" s="7">
        <f t="shared" si="5"/>
        <v>0</v>
      </c>
      <c r="I38" s="7">
        <f t="shared" si="5"/>
        <v>0</v>
      </c>
      <c r="J38" s="7">
        <f t="shared" si="5"/>
        <v>0</v>
      </c>
      <c r="K38" s="7">
        <f t="shared" si="5"/>
        <v>0</v>
      </c>
      <c r="L38" s="7">
        <f t="shared" si="5"/>
        <v>0</v>
      </c>
      <c r="M38" s="7">
        <f t="shared" si="5"/>
        <v>0</v>
      </c>
      <c r="N38" s="7">
        <f t="shared" si="5"/>
        <v>0</v>
      </c>
      <c r="O38" s="7">
        <f t="shared" si="5"/>
        <v>0</v>
      </c>
      <c r="P38" s="7">
        <f t="shared" si="5"/>
        <v>0</v>
      </c>
      <c r="Q38" s="7">
        <f t="shared" si="5"/>
        <v>0</v>
      </c>
      <c r="R38" s="7">
        <f t="shared" si="0"/>
        <v>0</v>
      </c>
      <c r="S38" s="7">
        <f t="shared" si="1"/>
        <v>0</v>
      </c>
      <c r="T38" s="9" t="e">
        <f t="shared" si="2"/>
        <v>#DIV/0!</v>
      </c>
      <c r="U38" s="9" t="e">
        <f t="shared" si="3"/>
        <v>#DIV/0!</v>
      </c>
      <c r="V38" s="10" t="e">
        <f t="shared" si="4"/>
        <v>#DIV/0!</v>
      </c>
    </row>
    <row r="39" spans="1:22" x14ac:dyDescent="0.2">
      <c r="B39" s="4"/>
    </row>
    <row r="40" spans="1:22" x14ac:dyDescent="0.2">
      <c r="B40" s="4"/>
    </row>
    <row r="41" spans="1:22" x14ac:dyDescent="0.2">
      <c r="A41" s="2" t="s">
        <v>2</v>
      </c>
      <c r="B41" s="2" t="s">
        <v>26</v>
      </c>
      <c r="C41" s="2" t="s">
        <v>27</v>
      </c>
      <c r="D41" s="2" t="s">
        <v>7</v>
      </c>
      <c r="E41" s="2" t="s">
        <v>6</v>
      </c>
      <c r="F41" s="2" t="s">
        <v>28</v>
      </c>
      <c r="G41" s="2" t="s">
        <v>15</v>
      </c>
      <c r="H41" s="2" t="s">
        <v>14</v>
      </c>
      <c r="I41" s="2" t="s">
        <v>29</v>
      </c>
      <c r="J41" s="2" t="s">
        <v>30</v>
      </c>
      <c r="K41" s="2" t="s">
        <v>31</v>
      </c>
      <c r="L41" s="2" t="s">
        <v>32</v>
      </c>
      <c r="M41" s="2" t="s">
        <v>33</v>
      </c>
      <c r="N41" s="2" t="s">
        <v>34</v>
      </c>
      <c r="O41" s="2" t="s">
        <v>35</v>
      </c>
      <c r="P41" s="2" t="s">
        <v>11</v>
      </c>
      <c r="Q41" s="2" t="s">
        <v>36</v>
      </c>
      <c r="R41" s="2" t="s">
        <v>37</v>
      </c>
      <c r="S41" s="2" t="s">
        <v>38</v>
      </c>
      <c r="T41" s="2" t="s">
        <v>39</v>
      </c>
      <c r="U41" s="4" t="s">
        <v>40</v>
      </c>
      <c r="V41" s="4" t="s">
        <v>41</v>
      </c>
    </row>
    <row r="42" spans="1:22" x14ac:dyDescent="0.2">
      <c r="B42" s="4" t="str">
        <f>+'YTD Stats'!C42</f>
        <v>Bauer,T</v>
      </c>
      <c r="Q42" s="2" t="s">
        <v>47</v>
      </c>
      <c r="R42" s="12" t="e">
        <f t="shared" ref="R42:R65" si="6">M42/(M42+N42)</f>
        <v>#DIV/0!</v>
      </c>
      <c r="S42" s="12" t="e">
        <f t="shared" ref="S42:S65" si="7">F42/C42*9</f>
        <v>#DIV/0!</v>
      </c>
      <c r="T42" s="12" t="e">
        <f t="shared" ref="T42:T65" si="8">(H42+D42)/C42</f>
        <v>#DIV/0!</v>
      </c>
      <c r="U42" s="14" t="e">
        <f t="shared" ref="U42:U65" si="9">D42/(C42*3+D42)</f>
        <v>#DIV/0!</v>
      </c>
      <c r="V42" s="14" t="e">
        <f t="shared" ref="V42:V65" si="10">(D42+H42)/(C42*3+D42+H42)</f>
        <v>#DIV/0!</v>
      </c>
    </row>
    <row r="43" spans="1:22" x14ac:dyDescent="0.2">
      <c r="B43" s="4" t="str">
        <f>+'YTD Stats'!C43</f>
        <v>Darvish,Y</v>
      </c>
      <c r="Q43" s="2" t="s">
        <v>47</v>
      </c>
      <c r="R43" s="12" t="e">
        <f t="shared" si="6"/>
        <v>#DIV/0!</v>
      </c>
      <c r="S43" s="12" t="e">
        <f t="shared" si="7"/>
        <v>#DIV/0!</v>
      </c>
      <c r="T43" s="12" t="e">
        <f t="shared" si="8"/>
        <v>#DIV/0!</v>
      </c>
      <c r="U43" s="14" t="e">
        <f t="shared" si="9"/>
        <v>#DIV/0!</v>
      </c>
      <c r="V43" s="14" t="e">
        <f t="shared" si="10"/>
        <v>#DIV/0!</v>
      </c>
    </row>
    <row r="44" spans="1:22" x14ac:dyDescent="0.2">
      <c r="B44" s="4" t="str">
        <f>+'YTD Stats'!C44</f>
        <v>Paxton, J</v>
      </c>
      <c r="Q44" s="2" t="s">
        <v>47</v>
      </c>
      <c r="R44" s="12" t="e">
        <f t="shared" si="6"/>
        <v>#DIV/0!</v>
      </c>
      <c r="S44" s="12" t="e">
        <f t="shared" si="7"/>
        <v>#DIV/0!</v>
      </c>
      <c r="T44" s="12" t="e">
        <f t="shared" si="8"/>
        <v>#DIV/0!</v>
      </c>
      <c r="U44" s="14" t="e">
        <f t="shared" si="9"/>
        <v>#DIV/0!</v>
      </c>
      <c r="V44" s="14" t="e">
        <f t="shared" si="10"/>
        <v>#DIV/0!</v>
      </c>
    </row>
    <row r="45" spans="1:22" x14ac:dyDescent="0.2">
      <c r="B45" s="4" t="str">
        <f>+'YTD Stats'!C45</f>
        <v>Richards,G</v>
      </c>
      <c r="Q45" s="2" t="s">
        <v>47</v>
      </c>
      <c r="R45" s="12" t="e">
        <f t="shared" si="6"/>
        <v>#DIV/0!</v>
      </c>
      <c r="S45" s="12" t="e">
        <f t="shared" si="7"/>
        <v>#DIV/0!</v>
      </c>
      <c r="T45" s="12" t="e">
        <f t="shared" si="8"/>
        <v>#DIV/0!</v>
      </c>
      <c r="U45" s="14" t="e">
        <f t="shared" si="9"/>
        <v>#DIV/0!</v>
      </c>
      <c r="V45" s="14" t="e">
        <f t="shared" si="10"/>
        <v>#DIV/0!</v>
      </c>
    </row>
    <row r="46" spans="1:22" x14ac:dyDescent="0.2">
      <c r="B46" s="4" t="str">
        <f>+'YTD Stats'!C46</f>
        <v>Foltynewicz,M</v>
      </c>
      <c r="Q46" s="2" t="s">
        <v>47</v>
      </c>
      <c r="R46" s="12" t="e">
        <f t="shared" si="6"/>
        <v>#DIV/0!</v>
      </c>
      <c r="S46" s="12" t="e">
        <f t="shared" si="7"/>
        <v>#DIV/0!</v>
      </c>
      <c r="T46" s="12" t="e">
        <f t="shared" si="8"/>
        <v>#DIV/0!</v>
      </c>
      <c r="U46" s="14" t="e">
        <f t="shared" si="9"/>
        <v>#DIV/0!</v>
      </c>
      <c r="V46" s="14" t="e">
        <f t="shared" si="10"/>
        <v>#DIV/0!</v>
      </c>
    </row>
    <row r="47" spans="1:22" x14ac:dyDescent="0.2">
      <c r="B47" s="4" t="str">
        <f>+'YTD Stats'!C47</f>
        <v>Gray,J</v>
      </c>
      <c r="Q47" s="2" t="s">
        <v>47</v>
      </c>
      <c r="R47" s="12" t="e">
        <f t="shared" si="6"/>
        <v>#DIV/0!</v>
      </c>
      <c r="S47" s="12" t="e">
        <f t="shared" si="7"/>
        <v>#DIV/0!</v>
      </c>
      <c r="T47" s="12" t="e">
        <f t="shared" si="8"/>
        <v>#DIV/0!</v>
      </c>
      <c r="U47" s="14" t="e">
        <f t="shared" si="9"/>
        <v>#DIV/0!</v>
      </c>
      <c r="V47" s="14" t="e">
        <f t="shared" si="10"/>
        <v>#DIV/0!</v>
      </c>
    </row>
    <row r="48" spans="1:22" ht="14.25" customHeight="1" x14ac:dyDescent="0.2">
      <c r="B48" s="4">
        <f>+'YTD Stats'!C48</f>
        <v>0</v>
      </c>
      <c r="Q48" s="2" t="s">
        <v>47</v>
      </c>
      <c r="R48" s="12" t="e">
        <f t="shared" si="6"/>
        <v>#DIV/0!</v>
      </c>
      <c r="S48" s="12" t="e">
        <f t="shared" si="7"/>
        <v>#DIV/0!</v>
      </c>
      <c r="T48" s="12" t="e">
        <f t="shared" si="8"/>
        <v>#DIV/0!</v>
      </c>
      <c r="U48" s="14" t="e">
        <f t="shared" si="9"/>
        <v>#DIV/0!</v>
      </c>
      <c r="V48" s="14" t="e">
        <f t="shared" si="10"/>
        <v>#DIV/0!</v>
      </c>
    </row>
    <row r="49" spans="2:22" x14ac:dyDescent="0.2">
      <c r="B49" s="4" t="str">
        <f>+'YTD Stats'!C49</f>
        <v>Castillo,D</v>
      </c>
      <c r="Q49" s="2">
        <f>M49*2+O49*2-N49</f>
        <v>0</v>
      </c>
      <c r="R49" s="12" t="e">
        <f t="shared" si="6"/>
        <v>#DIV/0!</v>
      </c>
      <c r="S49" s="12" t="e">
        <f t="shared" si="7"/>
        <v>#DIV/0!</v>
      </c>
      <c r="T49" s="12" t="e">
        <f t="shared" si="8"/>
        <v>#DIV/0!</v>
      </c>
      <c r="U49" s="14" t="e">
        <f t="shared" si="9"/>
        <v>#DIV/0!</v>
      </c>
      <c r="V49" s="14" t="e">
        <f t="shared" si="10"/>
        <v>#DIV/0!</v>
      </c>
    </row>
    <row r="50" spans="2:22" x14ac:dyDescent="0.2">
      <c r="B50" s="4" t="str">
        <f>+'YTD Stats'!C50</f>
        <v>Strahm,M*</v>
      </c>
      <c r="Q50" s="2">
        <f t="shared" ref="Q50:Q62" si="11">M50*2+O50*2-N50</f>
        <v>0</v>
      </c>
      <c r="R50" s="12" t="e">
        <f t="shared" si="6"/>
        <v>#DIV/0!</v>
      </c>
      <c r="S50" s="12" t="e">
        <f t="shared" si="7"/>
        <v>#DIV/0!</v>
      </c>
      <c r="T50" s="12" t="e">
        <f t="shared" si="8"/>
        <v>#DIV/0!</v>
      </c>
      <c r="U50" s="14" t="e">
        <f t="shared" si="9"/>
        <v>#DIV/0!</v>
      </c>
      <c r="V50" s="14" t="e">
        <f t="shared" si="10"/>
        <v>#DIV/0!</v>
      </c>
    </row>
    <row r="51" spans="2:22" x14ac:dyDescent="0.2">
      <c r="B51" s="4" t="str">
        <f>+'YTD Stats'!C51</f>
        <v>Watson,T*</v>
      </c>
      <c r="Q51" s="2">
        <f t="shared" si="11"/>
        <v>0</v>
      </c>
      <c r="R51" s="12" t="e">
        <f t="shared" si="6"/>
        <v>#DIV/0!</v>
      </c>
      <c r="S51" s="12" t="e">
        <f t="shared" si="7"/>
        <v>#DIV/0!</v>
      </c>
      <c r="T51" s="12" t="e">
        <f t="shared" si="8"/>
        <v>#DIV/0!</v>
      </c>
      <c r="U51" s="14" t="e">
        <f t="shared" si="9"/>
        <v>#DIV/0!</v>
      </c>
      <c r="V51" s="14" t="e">
        <f t="shared" si="10"/>
        <v>#DIV/0!</v>
      </c>
    </row>
    <row r="52" spans="2:22" ht="13.5" customHeight="1" x14ac:dyDescent="0.2">
      <c r="B52" s="4" t="str">
        <f>+'YTD Stats'!C52</f>
        <v>Green,C</v>
      </c>
      <c r="Q52" s="2">
        <f t="shared" si="11"/>
        <v>0</v>
      </c>
      <c r="R52" s="12" t="e">
        <f t="shared" si="6"/>
        <v>#DIV/0!</v>
      </c>
      <c r="S52" s="12" t="e">
        <f t="shared" si="7"/>
        <v>#DIV/0!</v>
      </c>
      <c r="T52" s="12" t="e">
        <f t="shared" si="8"/>
        <v>#DIV/0!</v>
      </c>
      <c r="U52" s="14" t="e">
        <f t="shared" si="9"/>
        <v>#DIV/0!</v>
      </c>
      <c r="V52" s="14" t="e">
        <f t="shared" si="10"/>
        <v>#DIV/0!</v>
      </c>
    </row>
    <row r="53" spans="2:22" x14ac:dyDescent="0.2">
      <c r="B53" s="4" t="str">
        <f>+'YTD Stats'!C53</f>
        <v>Bass,A</v>
      </c>
      <c r="Q53" s="2">
        <f t="shared" si="11"/>
        <v>0</v>
      </c>
      <c r="R53" s="12" t="e">
        <f t="shared" si="6"/>
        <v>#DIV/0!</v>
      </c>
      <c r="S53" s="12" t="e">
        <f t="shared" si="7"/>
        <v>#DIV/0!</v>
      </c>
      <c r="T53" s="12" t="e">
        <f t="shared" si="8"/>
        <v>#DIV/0!</v>
      </c>
      <c r="U53" s="14" t="e">
        <f t="shared" si="9"/>
        <v>#DIV/0!</v>
      </c>
      <c r="V53" s="14" t="e">
        <f t="shared" si="10"/>
        <v>#DIV/0!</v>
      </c>
    </row>
    <row r="54" spans="2:22" x14ac:dyDescent="0.2">
      <c r="B54" s="4" t="str">
        <f>+'YTD Stats'!C54</f>
        <v>Knebel,C</v>
      </c>
      <c r="Q54" s="2">
        <f t="shared" si="11"/>
        <v>0</v>
      </c>
      <c r="R54" s="12" t="e">
        <f t="shared" si="6"/>
        <v>#DIV/0!</v>
      </c>
      <c r="S54" s="12" t="e">
        <f t="shared" si="7"/>
        <v>#DIV/0!</v>
      </c>
      <c r="T54" s="12" t="e">
        <f t="shared" si="8"/>
        <v>#DIV/0!</v>
      </c>
      <c r="U54" s="14" t="e">
        <f t="shared" si="9"/>
        <v>#DIV/0!</v>
      </c>
      <c r="V54" s="14" t="e">
        <f t="shared" si="10"/>
        <v>#DIV/0!</v>
      </c>
    </row>
    <row r="55" spans="2:22" x14ac:dyDescent="0.2">
      <c r="B55" s="4" t="str">
        <f>+'YTD Stats'!C55</f>
        <v>Hernandez,D</v>
      </c>
      <c r="Q55" s="2">
        <f t="shared" si="11"/>
        <v>0</v>
      </c>
      <c r="R55" s="12" t="e">
        <f t="shared" si="6"/>
        <v>#DIV/0!</v>
      </c>
      <c r="S55" s="12" t="e">
        <f t="shared" si="7"/>
        <v>#DIV/0!</v>
      </c>
      <c r="T55" s="12" t="e">
        <f t="shared" si="8"/>
        <v>#DIV/0!</v>
      </c>
      <c r="U55" s="14" t="e">
        <f t="shared" si="9"/>
        <v>#DIV/0!</v>
      </c>
      <c r="V55" s="14" t="e">
        <f t="shared" si="10"/>
        <v>#DIV/0!</v>
      </c>
    </row>
    <row r="56" spans="2:22" x14ac:dyDescent="0.2">
      <c r="B56" s="4" t="str">
        <f>+'YTD Stats'!C56</f>
        <v>Santana,Edgar</v>
      </c>
      <c r="Q56" s="2">
        <f t="shared" si="11"/>
        <v>0</v>
      </c>
      <c r="R56" s="12" t="e">
        <f t="shared" si="6"/>
        <v>#DIV/0!</v>
      </c>
      <c r="S56" s="12" t="e">
        <f t="shared" si="7"/>
        <v>#DIV/0!</v>
      </c>
      <c r="T56" s="12" t="e">
        <f t="shared" si="8"/>
        <v>#DIV/0!</v>
      </c>
      <c r="U56" s="14" t="e">
        <f t="shared" si="9"/>
        <v>#DIV/0!</v>
      </c>
      <c r="V56" s="14" t="e">
        <f t="shared" si="10"/>
        <v>#DIV/0!</v>
      </c>
    </row>
    <row r="57" spans="2:22" x14ac:dyDescent="0.2">
      <c r="B57" s="4" t="str">
        <f>+'YTD Stats'!C57</f>
        <v>Urias,J*</v>
      </c>
      <c r="Q57" s="2">
        <f t="shared" si="11"/>
        <v>0</v>
      </c>
      <c r="R57" s="12" t="e">
        <f t="shared" si="6"/>
        <v>#DIV/0!</v>
      </c>
      <c r="S57" s="12" t="e">
        <f t="shared" si="7"/>
        <v>#DIV/0!</v>
      </c>
      <c r="T57" s="12" t="e">
        <f t="shared" si="8"/>
        <v>#DIV/0!</v>
      </c>
      <c r="U57" s="14" t="e">
        <f t="shared" si="9"/>
        <v>#DIV/0!</v>
      </c>
      <c r="V57" s="14" t="e">
        <f t="shared" si="10"/>
        <v>#DIV/0!</v>
      </c>
    </row>
    <row r="58" spans="2:22" x14ac:dyDescent="0.2">
      <c r="B58" s="4" t="str">
        <f>+'YTD Stats'!C58</f>
        <v>Walden,M</v>
      </c>
      <c r="Q58" s="2">
        <f t="shared" si="11"/>
        <v>0</v>
      </c>
      <c r="R58" s="12" t="e">
        <f t="shared" si="6"/>
        <v>#DIV/0!</v>
      </c>
      <c r="S58" s="12" t="e">
        <f t="shared" si="7"/>
        <v>#DIV/0!</v>
      </c>
      <c r="T58" s="12" t="e">
        <f t="shared" si="8"/>
        <v>#DIV/0!</v>
      </c>
      <c r="U58" s="14" t="e">
        <f t="shared" si="9"/>
        <v>#DIV/0!</v>
      </c>
      <c r="V58" s="14" t="e">
        <f t="shared" si="10"/>
        <v>#DIV/0!</v>
      </c>
    </row>
    <row r="59" spans="2:22" x14ac:dyDescent="0.2">
      <c r="B59" s="4" t="str">
        <f>+'YTD Stats'!C59</f>
        <v>Wingenter,T</v>
      </c>
      <c r="Q59" s="2">
        <f t="shared" si="11"/>
        <v>0</v>
      </c>
      <c r="R59" s="12" t="e">
        <f t="shared" si="6"/>
        <v>#DIV/0!</v>
      </c>
      <c r="S59" s="12" t="e">
        <f t="shared" si="7"/>
        <v>#DIV/0!</v>
      </c>
      <c r="T59" s="12" t="e">
        <f t="shared" si="8"/>
        <v>#DIV/0!</v>
      </c>
      <c r="U59" s="14" t="e">
        <f t="shared" si="9"/>
        <v>#DIV/0!</v>
      </c>
      <c r="V59" s="14" t="e">
        <f t="shared" si="10"/>
        <v>#DIV/0!</v>
      </c>
    </row>
    <row r="60" spans="2:22" x14ac:dyDescent="0.2">
      <c r="B60" s="4">
        <f>+'YTD Stats'!C60</f>
        <v>0</v>
      </c>
      <c r="Q60" s="2">
        <f t="shared" si="11"/>
        <v>0</v>
      </c>
      <c r="R60" s="12" t="e">
        <f t="shared" si="6"/>
        <v>#DIV/0!</v>
      </c>
      <c r="S60" s="12" t="e">
        <f t="shared" si="7"/>
        <v>#DIV/0!</v>
      </c>
      <c r="T60" s="12" t="e">
        <f t="shared" si="8"/>
        <v>#DIV/0!</v>
      </c>
      <c r="U60" s="14" t="e">
        <f t="shared" si="9"/>
        <v>#DIV/0!</v>
      </c>
      <c r="V60" s="14" t="e">
        <f t="shared" si="10"/>
        <v>#DIV/0!</v>
      </c>
    </row>
    <row r="61" spans="2:22" x14ac:dyDescent="0.2">
      <c r="B61" s="4">
        <f>+'YTD Stats'!C61</f>
        <v>0</v>
      </c>
      <c r="Q61" s="2">
        <f t="shared" si="11"/>
        <v>0</v>
      </c>
      <c r="R61" s="12" t="e">
        <f t="shared" si="6"/>
        <v>#DIV/0!</v>
      </c>
      <c r="S61" s="12" t="e">
        <f t="shared" si="7"/>
        <v>#DIV/0!</v>
      </c>
      <c r="T61" s="12" t="e">
        <f t="shared" si="8"/>
        <v>#DIV/0!</v>
      </c>
      <c r="U61" s="14" t="e">
        <f t="shared" si="9"/>
        <v>#DIV/0!</v>
      </c>
      <c r="V61" s="14" t="e">
        <f t="shared" si="10"/>
        <v>#DIV/0!</v>
      </c>
    </row>
    <row r="62" spans="2:22" x14ac:dyDescent="0.2">
      <c r="B62" s="4">
        <f>+'YTD Stats'!C62</f>
        <v>0</v>
      </c>
      <c r="Q62" s="2">
        <f t="shared" si="11"/>
        <v>0</v>
      </c>
      <c r="R62" s="12" t="e">
        <f t="shared" si="6"/>
        <v>#DIV/0!</v>
      </c>
      <c r="S62" s="12" t="e">
        <f t="shared" si="7"/>
        <v>#DIV/0!</v>
      </c>
      <c r="T62" s="12" t="e">
        <f t="shared" si="8"/>
        <v>#DIV/0!</v>
      </c>
      <c r="U62" s="14" t="e">
        <f t="shared" si="9"/>
        <v>#DIV/0!</v>
      </c>
      <c r="V62" s="14" t="e">
        <f t="shared" si="10"/>
        <v>#DIV/0!</v>
      </c>
    </row>
    <row r="63" spans="2:22" x14ac:dyDescent="0.2">
      <c r="B63" s="4" t="str">
        <f>+'YTD Stats'!C63</f>
        <v>Non pitcher</v>
      </c>
      <c r="Q63" s="2">
        <f>M63*2+O63*2-N63</f>
        <v>0</v>
      </c>
      <c r="R63" s="12" t="e">
        <f t="shared" si="6"/>
        <v>#DIV/0!</v>
      </c>
      <c r="S63" s="12" t="e">
        <f t="shared" si="7"/>
        <v>#DIV/0!</v>
      </c>
      <c r="T63" s="12" t="e">
        <f t="shared" si="8"/>
        <v>#DIV/0!</v>
      </c>
      <c r="U63" s="14" t="e">
        <f t="shared" si="9"/>
        <v>#DIV/0!</v>
      </c>
      <c r="V63" s="14" t="e">
        <f t="shared" si="10"/>
        <v>#DIV/0!</v>
      </c>
    </row>
    <row r="64" spans="2:22" ht="13.5" thickBot="1" x14ac:dyDescent="0.25">
      <c r="B64" s="4"/>
      <c r="Q64" s="2" t="s">
        <v>47</v>
      </c>
      <c r="R64" s="12" t="e">
        <f t="shared" si="6"/>
        <v>#DIV/0!</v>
      </c>
      <c r="S64" s="12" t="e">
        <f t="shared" si="7"/>
        <v>#DIV/0!</v>
      </c>
      <c r="T64" s="12" t="e">
        <f t="shared" si="8"/>
        <v>#DIV/0!</v>
      </c>
      <c r="U64" s="14" t="e">
        <f t="shared" si="9"/>
        <v>#DIV/0!</v>
      </c>
      <c r="V64" s="14" t="e">
        <f t="shared" si="10"/>
        <v>#DIV/0!</v>
      </c>
    </row>
    <row r="65" spans="2:22" ht="13.5" thickBot="1" x14ac:dyDescent="0.25">
      <c r="B65" s="6" t="s">
        <v>25</v>
      </c>
      <c r="C65">
        <f t="shared" ref="C65:Q65" si="12">SUM(C42:C64)</f>
        <v>0</v>
      </c>
      <c r="D65">
        <f t="shared" si="12"/>
        <v>0</v>
      </c>
      <c r="E65">
        <f t="shared" si="12"/>
        <v>0</v>
      </c>
      <c r="F65">
        <f t="shared" si="12"/>
        <v>0</v>
      </c>
      <c r="G65">
        <f t="shared" si="12"/>
        <v>0</v>
      </c>
      <c r="H65">
        <f t="shared" si="12"/>
        <v>0</v>
      </c>
      <c r="I65">
        <f t="shared" si="12"/>
        <v>0</v>
      </c>
      <c r="J65">
        <f t="shared" si="12"/>
        <v>0</v>
      </c>
      <c r="K65">
        <f t="shared" si="12"/>
        <v>0</v>
      </c>
      <c r="L65">
        <f t="shared" si="12"/>
        <v>0</v>
      </c>
      <c r="M65">
        <f t="shared" si="12"/>
        <v>0</v>
      </c>
      <c r="N65">
        <f t="shared" si="12"/>
        <v>0</v>
      </c>
      <c r="O65">
        <f t="shared" si="12"/>
        <v>0</v>
      </c>
      <c r="P65">
        <f t="shared" si="12"/>
        <v>0</v>
      </c>
      <c r="Q65" s="7">
        <f t="shared" si="12"/>
        <v>0</v>
      </c>
      <c r="R65" s="13" t="e">
        <f t="shared" si="6"/>
        <v>#DIV/0!</v>
      </c>
      <c r="S65" s="13" t="e">
        <f t="shared" si="7"/>
        <v>#DIV/0!</v>
      </c>
      <c r="T65" s="13" t="e">
        <f t="shared" si="8"/>
        <v>#DIV/0!</v>
      </c>
      <c r="U65" s="15" t="e">
        <f t="shared" si="9"/>
        <v>#DIV/0!</v>
      </c>
      <c r="V65" s="16" t="e">
        <f t="shared" si="10"/>
        <v>#DIV/0!</v>
      </c>
    </row>
  </sheetData>
  <phoneticPr fontId="3" type="noConversion"/>
  <pageMargins left="0.75" right="0.75" top="1" bottom="1" header="0.5" footer="0.5"/>
  <pageSetup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V65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42" sqref="C42:P61"/>
    </sheetView>
  </sheetViews>
  <sheetFormatPr defaultRowHeight="12.75" x14ac:dyDescent="0.2"/>
  <cols>
    <col min="2" max="2" width="14.28515625" customWidth="1"/>
    <col min="3" max="3" width="5.140625" customWidth="1"/>
    <col min="4" max="4" width="5.5703125" customWidth="1"/>
    <col min="5" max="5" width="5.140625" customWidth="1"/>
    <col min="6" max="6" width="5" customWidth="1"/>
    <col min="7" max="7" width="4.5703125" customWidth="1"/>
    <col min="8" max="8" width="4.42578125" customWidth="1"/>
    <col min="9" max="9" width="5.28515625" customWidth="1"/>
    <col min="10" max="10" width="4.7109375" customWidth="1"/>
    <col min="11" max="11" width="5.140625" customWidth="1"/>
    <col min="12" max="12" width="5.85546875" customWidth="1"/>
    <col min="13" max="13" width="4.28515625" customWidth="1"/>
    <col min="14" max="14" width="5.28515625" customWidth="1"/>
    <col min="15" max="15" width="6" customWidth="1"/>
    <col min="16" max="16" width="5.28515625" customWidth="1"/>
    <col min="17" max="17" width="4.28515625" customWidth="1"/>
    <col min="18" max="18" width="7.28515625" customWidth="1"/>
    <col min="19" max="19" width="7" customWidth="1"/>
  </cols>
  <sheetData>
    <row r="5" spans="1:22" x14ac:dyDescent="0.2">
      <c r="A5" s="2" t="s">
        <v>2</v>
      </c>
      <c r="B5" s="2" t="s">
        <v>3</v>
      </c>
      <c r="C5" s="2" t="s">
        <v>4</v>
      </c>
      <c r="D5" s="2" t="s">
        <v>5</v>
      </c>
      <c r="E5" s="2" t="s">
        <v>6</v>
      </c>
      <c r="F5" s="2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2" t="s">
        <v>12</v>
      </c>
      <c r="L5" s="2" t="s">
        <v>13</v>
      </c>
      <c r="M5" s="2" t="s">
        <v>14</v>
      </c>
      <c r="N5" s="2" t="s">
        <v>15</v>
      </c>
      <c r="O5" s="2" t="s">
        <v>16</v>
      </c>
      <c r="P5" s="2" t="s">
        <v>17</v>
      </c>
      <c r="Q5" s="2" t="s">
        <v>18</v>
      </c>
      <c r="R5" s="2" t="s">
        <v>19</v>
      </c>
      <c r="S5" s="2" t="s">
        <v>20</v>
      </c>
      <c r="T5" s="2" t="s">
        <v>21</v>
      </c>
      <c r="U5" s="2" t="s">
        <v>22</v>
      </c>
      <c r="V5" s="2" t="s">
        <v>23</v>
      </c>
    </row>
    <row r="6" spans="1:22" x14ac:dyDescent="0.2">
      <c r="B6" s="4">
        <f>+'YTD Stats'!C6</f>
        <v>0</v>
      </c>
      <c r="R6" s="2">
        <f t="shared" ref="R6:R38" si="0">D6+M6+O6+P6</f>
        <v>0</v>
      </c>
      <c r="S6" s="2">
        <f t="shared" ref="S6:S38" si="1">F6+H6+(I6*2)+(J6*3)</f>
        <v>0</v>
      </c>
      <c r="T6" s="8" t="e">
        <f t="shared" ref="T6:T38" si="2">F6/D6</f>
        <v>#DIV/0!</v>
      </c>
      <c r="U6" s="8" t="e">
        <f t="shared" ref="U6:U38" si="3">(F6+M6)/(D6+M6+P6)</f>
        <v>#DIV/0!</v>
      </c>
      <c r="V6" s="8" t="e">
        <f t="shared" ref="V6:V38" si="4">S6/D6</f>
        <v>#DIV/0!</v>
      </c>
    </row>
    <row r="7" spans="1:22" x14ac:dyDescent="0.2">
      <c r="B7" s="4" t="str">
        <f>+'YTD Stats'!C7</f>
        <v>Contreras,W</v>
      </c>
      <c r="R7" s="2">
        <f t="shared" si="0"/>
        <v>0</v>
      </c>
      <c r="S7" s="2">
        <f t="shared" si="1"/>
        <v>0</v>
      </c>
      <c r="T7" s="8" t="e">
        <f t="shared" si="2"/>
        <v>#DIV/0!</v>
      </c>
      <c r="U7" s="8" t="e">
        <f t="shared" si="3"/>
        <v>#DIV/0!</v>
      </c>
      <c r="V7" s="8" t="e">
        <f t="shared" si="4"/>
        <v>#DIV/0!</v>
      </c>
    </row>
    <row r="8" spans="1:22" x14ac:dyDescent="0.2">
      <c r="B8" s="4" t="str">
        <f>+'YTD Stats'!C8</f>
        <v>Wolters,T*</v>
      </c>
      <c r="R8" s="2">
        <f t="shared" si="0"/>
        <v>0</v>
      </c>
      <c r="S8" s="2">
        <f t="shared" si="1"/>
        <v>0</v>
      </c>
      <c r="T8" s="8" t="e">
        <f t="shared" si="2"/>
        <v>#DIV/0!</v>
      </c>
      <c r="U8" s="8" t="e">
        <f t="shared" si="3"/>
        <v>#DIV/0!</v>
      </c>
      <c r="V8" s="8" t="e">
        <f t="shared" si="4"/>
        <v>#DIV/0!</v>
      </c>
    </row>
    <row r="9" spans="1:22" x14ac:dyDescent="0.2">
      <c r="B9" s="4" t="str">
        <f>+'YTD Stats'!C9</f>
        <v>Baez,J</v>
      </c>
      <c r="R9" s="2">
        <f t="shared" si="0"/>
        <v>0</v>
      </c>
      <c r="S9" s="2">
        <f t="shared" si="1"/>
        <v>0</v>
      </c>
      <c r="T9" s="8" t="e">
        <f t="shared" si="2"/>
        <v>#DIV/0!</v>
      </c>
      <c r="U9" s="8" t="e">
        <f t="shared" si="3"/>
        <v>#DIV/0!</v>
      </c>
      <c r="V9" s="8" t="e">
        <f t="shared" si="4"/>
        <v>#DIV/0!</v>
      </c>
    </row>
    <row r="10" spans="1:22" x14ac:dyDescent="0.2">
      <c r="B10" s="4" t="str">
        <f>+'YTD Stats'!C10</f>
        <v>Ahmed,N</v>
      </c>
      <c r="R10" s="2">
        <f t="shared" si="0"/>
        <v>0</v>
      </c>
      <c r="S10" s="2">
        <f t="shared" si="1"/>
        <v>0</v>
      </c>
      <c r="T10" s="8" t="e">
        <f t="shared" si="2"/>
        <v>#DIV/0!</v>
      </c>
      <c r="U10" s="8" t="e">
        <f t="shared" si="3"/>
        <v>#DIV/0!</v>
      </c>
      <c r="V10" s="8" t="e">
        <f t="shared" si="4"/>
        <v>#DIV/0!</v>
      </c>
    </row>
    <row r="11" spans="1:22" x14ac:dyDescent="0.2">
      <c r="B11" s="4" t="str">
        <f>+'YTD Stats'!C11</f>
        <v>Rosario,Ahm</v>
      </c>
      <c r="R11" s="2">
        <f t="shared" si="0"/>
        <v>0</v>
      </c>
      <c r="S11" s="2">
        <f t="shared" si="1"/>
        <v>0</v>
      </c>
      <c r="T11" s="8" t="e">
        <f t="shared" si="2"/>
        <v>#DIV/0!</v>
      </c>
      <c r="U11" s="8" t="e">
        <f t="shared" si="3"/>
        <v>#DIV/0!</v>
      </c>
      <c r="V11" s="8" t="e">
        <f t="shared" si="4"/>
        <v>#DIV/0!</v>
      </c>
    </row>
    <row r="12" spans="1:22" x14ac:dyDescent="0.2">
      <c r="B12" s="4" t="str">
        <f>+'YTD Stats'!C12</f>
        <v>Goodrum,N+</v>
      </c>
      <c r="R12" s="2">
        <f t="shared" si="0"/>
        <v>0</v>
      </c>
      <c r="S12" s="2">
        <f t="shared" si="1"/>
        <v>0</v>
      </c>
      <c r="T12" s="8" t="e">
        <f t="shared" si="2"/>
        <v>#DIV/0!</v>
      </c>
      <c r="U12" s="8" t="e">
        <f t="shared" si="3"/>
        <v>#DIV/0!</v>
      </c>
      <c r="V12" s="8" t="e">
        <f t="shared" si="4"/>
        <v>#DIV/0!</v>
      </c>
    </row>
    <row r="13" spans="1:22" x14ac:dyDescent="0.2">
      <c r="B13" s="4" t="str">
        <f>+'YTD Stats'!C13</f>
        <v>Freeman,F*</v>
      </c>
      <c r="R13" s="2">
        <f t="shared" si="0"/>
        <v>0</v>
      </c>
      <c r="S13" s="2">
        <f t="shared" si="1"/>
        <v>0</v>
      </c>
      <c r="T13" s="8" t="e">
        <f t="shared" si="2"/>
        <v>#DIV/0!</v>
      </c>
      <c r="U13" s="8" t="e">
        <f t="shared" si="3"/>
        <v>#DIV/0!</v>
      </c>
      <c r="V13" s="8" t="e">
        <f t="shared" si="4"/>
        <v>#DIV/0!</v>
      </c>
    </row>
    <row r="14" spans="1:22" x14ac:dyDescent="0.2">
      <c r="B14" s="4" t="str">
        <f>+'YTD Stats'!C14</f>
        <v>Gardner,B*</v>
      </c>
      <c r="R14" s="2">
        <f t="shared" si="0"/>
        <v>0</v>
      </c>
      <c r="S14" s="2">
        <f t="shared" si="1"/>
        <v>0</v>
      </c>
      <c r="T14" s="8" t="e">
        <f t="shared" si="2"/>
        <v>#DIV/0!</v>
      </c>
      <c r="U14" s="8" t="e">
        <f t="shared" si="3"/>
        <v>#DIV/0!</v>
      </c>
      <c r="V14" s="8" t="e">
        <f t="shared" si="4"/>
        <v>#DIV/0!</v>
      </c>
    </row>
    <row r="15" spans="1:22" x14ac:dyDescent="0.2">
      <c r="B15" s="4" t="str">
        <f>+'YTD Stats'!C15</f>
        <v>Rendon,A</v>
      </c>
      <c r="R15" s="2">
        <f t="shared" si="0"/>
        <v>0</v>
      </c>
      <c r="S15" s="2">
        <f t="shared" si="1"/>
        <v>0</v>
      </c>
      <c r="T15" s="8" t="e">
        <f t="shared" si="2"/>
        <v>#DIV/0!</v>
      </c>
      <c r="U15" s="8" t="e">
        <f t="shared" si="3"/>
        <v>#DIV/0!</v>
      </c>
      <c r="V15" s="8" t="e">
        <f t="shared" si="4"/>
        <v>#DIV/0!</v>
      </c>
    </row>
    <row r="16" spans="1:22" x14ac:dyDescent="0.2">
      <c r="B16" s="4" t="str">
        <f>+'YTD Stats'!C16</f>
        <v>Sogard,E</v>
      </c>
      <c r="R16" s="2">
        <f t="shared" si="0"/>
        <v>0</v>
      </c>
      <c r="S16" s="2">
        <f t="shared" si="1"/>
        <v>0</v>
      </c>
      <c r="T16" s="8" t="e">
        <f t="shared" si="2"/>
        <v>#DIV/0!</v>
      </c>
      <c r="U16" s="8" t="e">
        <f t="shared" si="3"/>
        <v>#DIV/0!</v>
      </c>
      <c r="V16" s="8" t="e">
        <f t="shared" si="4"/>
        <v>#DIV/0!</v>
      </c>
    </row>
    <row r="17" spans="2:22" x14ac:dyDescent="0.2">
      <c r="B17" s="4" t="str">
        <f>+'YTD Stats'!C17</f>
        <v>Cespedes,Y</v>
      </c>
      <c r="R17" s="2">
        <f t="shared" si="0"/>
        <v>0</v>
      </c>
      <c r="S17" s="2">
        <f t="shared" si="1"/>
        <v>0</v>
      </c>
      <c r="T17" s="8" t="e">
        <f t="shared" si="2"/>
        <v>#DIV/0!</v>
      </c>
      <c r="U17" s="8" t="e">
        <f t="shared" si="3"/>
        <v>#DIV/0!</v>
      </c>
      <c r="V17" s="8" t="e">
        <f t="shared" si="4"/>
        <v>#DIV/0!</v>
      </c>
    </row>
    <row r="18" spans="2:22" x14ac:dyDescent="0.2">
      <c r="B18" s="4" t="str">
        <f>+'YTD Stats'!C18</f>
        <v>Anderson,T</v>
      </c>
      <c r="R18" s="2">
        <f t="shared" si="0"/>
        <v>0</v>
      </c>
      <c r="S18" s="2">
        <f t="shared" si="1"/>
        <v>0</v>
      </c>
      <c r="T18" s="8" t="e">
        <f t="shared" si="2"/>
        <v>#DIV/0!</v>
      </c>
      <c r="U18" s="8" t="e">
        <f t="shared" si="3"/>
        <v>#DIV/0!</v>
      </c>
      <c r="V18" s="8" t="e">
        <f t="shared" si="4"/>
        <v>#DIV/0!</v>
      </c>
    </row>
    <row r="19" spans="2:22" x14ac:dyDescent="0.2">
      <c r="B19" s="4" t="str">
        <f>+'YTD Stats'!C19</f>
        <v>Meadows,A*</v>
      </c>
      <c r="R19" s="2">
        <f t="shared" si="0"/>
        <v>0</v>
      </c>
      <c r="S19" s="2">
        <f t="shared" si="1"/>
        <v>0</v>
      </c>
      <c r="T19" s="8" t="e">
        <f t="shared" si="2"/>
        <v>#DIV/0!</v>
      </c>
      <c r="U19" s="8" t="e">
        <f t="shared" si="3"/>
        <v>#DIV/0!</v>
      </c>
      <c r="V19" s="8" t="e">
        <f t="shared" si="4"/>
        <v>#DIV/0!</v>
      </c>
    </row>
    <row r="20" spans="2:22" x14ac:dyDescent="0.2">
      <c r="B20" s="4" t="str">
        <f>+'YTD Stats'!C20</f>
        <v>Inciarte E.</v>
      </c>
      <c r="R20" s="2">
        <f t="shared" si="0"/>
        <v>0</v>
      </c>
      <c r="S20" s="2">
        <f t="shared" si="1"/>
        <v>0</v>
      </c>
      <c r="T20" s="8" t="e">
        <f t="shared" si="2"/>
        <v>#DIV/0!</v>
      </c>
      <c r="U20" s="8" t="e">
        <f t="shared" si="3"/>
        <v>#DIV/0!</v>
      </c>
      <c r="V20" s="8" t="e">
        <f t="shared" si="4"/>
        <v>#DIV/0!</v>
      </c>
    </row>
    <row r="21" spans="2:22" x14ac:dyDescent="0.2">
      <c r="B21" s="4" t="str">
        <f>+'YTD Stats'!C21</f>
        <v>Heyward,J*</v>
      </c>
      <c r="R21" s="2">
        <f t="shared" si="0"/>
        <v>0</v>
      </c>
      <c r="S21" s="2">
        <f t="shared" si="1"/>
        <v>0</v>
      </c>
      <c r="T21" s="8" t="e">
        <f t="shared" si="2"/>
        <v>#DIV/0!</v>
      </c>
      <c r="U21" s="8" t="e">
        <f t="shared" si="3"/>
        <v>#DIV/0!</v>
      </c>
      <c r="V21" s="8" t="e">
        <f t="shared" si="4"/>
        <v>#DIV/0!</v>
      </c>
    </row>
    <row r="22" spans="2:22" x14ac:dyDescent="0.2">
      <c r="B22" s="4" t="str">
        <f>+'YTD Stats'!C22</f>
        <v>Duvall,A</v>
      </c>
      <c r="R22" s="2">
        <f t="shared" si="0"/>
        <v>0</v>
      </c>
      <c r="S22" s="2">
        <f t="shared" si="1"/>
        <v>0</v>
      </c>
      <c r="T22" s="8" t="e">
        <f t="shared" si="2"/>
        <v>#DIV/0!</v>
      </c>
      <c r="U22" s="8" t="e">
        <f t="shared" si="3"/>
        <v>#DIV/0!</v>
      </c>
      <c r="V22" s="8" t="e">
        <f t="shared" si="4"/>
        <v>#DIV/0!</v>
      </c>
    </row>
    <row r="23" spans="2:22" x14ac:dyDescent="0.2">
      <c r="B23" s="4">
        <f>+'YTD Stats'!C23</f>
        <v>0</v>
      </c>
      <c r="R23" s="2">
        <f t="shared" si="0"/>
        <v>0</v>
      </c>
      <c r="S23" s="2">
        <f t="shared" si="1"/>
        <v>0</v>
      </c>
      <c r="T23" s="8" t="e">
        <f t="shared" si="2"/>
        <v>#DIV/0!</v>
      </c>
      <c r="U23" s="8" t="e">
        <f t="shared" si="3"/>
        <v>#DIV/0!</v>
      </c>
      <c r="V23" s="8" t="e">
        <f t="shared" si="4"/>
        <v>#DIV/0!</v>
      </c>
    </row>
    <row r="24" spans="2:22" x14ac:dyDescent="0.2">
      <c r="B24" s="4">
        <f>+'YTD Stats'!C24</f>
        <v>0</v>
      </c>
      <c r="R24" s="2">
        <f t="shared" si="0"/>
        <v>0</v>
      </c>
      <c r="S24" s="2">
        <f t="shared" si="1"/>
        <v>0</v>
      </c>
      <c r="T24" s="8" t="e">
        <f t="shared" si="2"/>
        <v>#DIV/0!</v>
      </c>
      <c r="U24" s="8" t="e">
        <f t="shared" si="3"/>
        <v>#DIV/0!</v>
      </c>
      <c r="V24" s="8" t="e">
        <f t="shared" si="4"/>
        <v>#DIV/0!</v>
      </c>
    </row>
    <row r="25" spans="2:22" x14ac:dyDescent="0.2">
      <c r="B25" s="4">
        <f>+'YTD Stats'!C25</f>
        <v>0</v>
      </c>
      <c r="R25" s="2">
        <f t="shared" si="0"/>
        <v>0</v>
      </c>
      <c r="S25" s="2">
        <f t="shared" si="1"/>
        <v>0</v>
      </c>
      <c r="T25" s="8" t="e">
        <f t="shared" si="2"/>
        <v>#DIV/0!</v>
      </c>
      <c r="U25" s="8" t="e">
        <f t="shared" si="3"/>
        <v>#DIV/0!</v>
      </c>
      <c r="V25" s="8" t="e">
        <f t="shared" si="4"/>
        <v>#DIV/0!</v>
      </c>
    </row>
    <row r="26" spans="2:22" x14ac:dyDescent="0.2">
      <c r="B26" s="4" t="str">
        <f>+'YTD Stats'!C26</f>
        <v>Taylor,M</v>
      </c>
      <c r="R26" s="2">
        <f t="shared" si="0"/>
        <v>0</v>
      </c>
      <c r="S26" s="2">
        <f t="shared" si="1"/>
        <v>0</v>
      </c>
      <c r="T26" s="8" t="e">
        <f t="shared" si="2"/>
        <v>#DIV/0!</v>
      </c>
      <c r="U26" s="8" t="e">
        <f t="shared" si="3"/>
        <v>#DIV/0!</v>
      </c>
      <c r="V26" s="8" t="e">
        <f t="shared" si="4"/>
        <v>#DIV/0!</v>
      </c>
    </row>
    <row r="27" spans="2:22" x14ac:dyDescent="0.2">
      <c r="B27" s="4" t="str">
        <f>+'YTD Stats'!C27</f>
        <v>Bird,G*</v>
      </c>
      <c r="R27" s="2">
        <f t="shared" si="0"/>
        <v>0</v>
      </c>
      <c r="S27" s="2">
        <f t="shared" si="1"/>
        <v>0</v>
      </c>
      <c r="T27" s="8" t="e">
        <f t="shared" si="2"/>
        <v>#DIV/0!</v>
      </c>
      <c r="U27" s="8" t="e">
        <f t="shared" si="3"/>
        <v>#DIV/0!</v>
      </c>
      <c r="V27" s="8" t="e">
        <f t="shared" si="4"/>
        <v>#DIV/0!</v>
      </c>
    </row>
    <row r="28" spans="2:22" x14ac:dyDescent="0.2">
      <c r="B28" s="4" t="str">
        <f>+'YTD Stats'!C28</f>
        <v>Swihart B.</v>
      </c>
      <c r="R28" s="2">
        <f t="shared" si="0"/>
        <v>0</v>
      </c>
      <c r="S28" s="2">
        <f t="shared" si="1"/>
        <v>0</v>
      </c>
      <c r="T28" s="8" t="e">
        <f t="shared" si="2"/>
        <v>#DIV/0!</v>
      </c>
      <c r="U28" s="8" t="e">
        <f t="shared" si="3"/>
        <v>#DIV/0!</v>
      </c>
      <c r="V28" s="8" t="e">
        <f t="shared" si="4"/>
        <v>#DIV/0!</v>
      </c>
    </row>
    <row r="29" spans="2:22" x14ac:dyDescent="0.2">
      <c r="B29" s="4" t="str">
        <f>+'YTD Stats'!C29</f>
        <v>Urena,R+</v>
      </c>
      <c r="R29" s="2">
        <f t="shared" si="0"/>
        <v>0</v>
      </c>
      <c r="S29" s="2">
        <f t="shared" si="1"/>
        <v>0</v>
      </c>
      <c r="T29" s="8" t="e">
        <f t="shared" si="2"/>
        <v>#DIV/0!</v>
      </c>
      <c r="U29" s="8" t="e">
        <f t="shared" si="3"/>
        <v>#DIV/0!</v>
      </c>
      <c r="V29" s="8" t="e">
        <f t="shared" si="4"/>
        <v>#DIV/0!</v>
      </c>
    </row>
    <row r="30" spans="2:22" x14ac:dyDescent="0.2">
      <c r="B30" s="4" t="str">
        <f>+'YTD Stats'!C30</f>
        <v>McKinney,B*</v>
      </c>
      <c r="R30" s="2">
        <f t="shared" si="0"/>
        <v>0</v>
      </c>
      <c r="S30" s="2">
        <f t="shared" si="1"/>
        <v>0</v>
      </c>
      <c r="T30" s="8" t="e">
        <f t="shared" si="2"/>
        <v>#DIV/0!</v>
      </c>
      <c r="U30" s="8" t="e">
        <f t="shared" si="3"/>
        <v>#DIV/0!</v>
      </c>
      <c r="V30" s="8" t="e">
        <f t="shared" si="4"/>
        <v>#DIV/0!</v>
      </c>
    </row>
    <row r="31" spans="2:22" x14ac:dyDescent="0.2">
      <c r="B31" s="4">
        <f>+'YTD Stats'!C31</f>
        <v>0</v>
      </c>
      <c r="R31" s="2">
        <f t="shared" si="0"/>
        <v>0</v>
      </c>
      <c r="S31" s="2">
        <f t="shared" si="1"/>
        <v>0</v>
      </c>
      <c r="T31" s="8" t="e">
        <f t="shared" si="2"/>
        <v>#DIV/0!</v>
      </c>
      <c r="U31" s="8" t="e">
        <f t="shared" si="3"/>
        <v>#DIV/0!</v>
      </c>
      <c r="V31" s="8" t="e">
        <f t="shared" si="4"/>
        <v>#DIV/0!</v>
      </c>
    </row>
    <row r="32" spans="2:22" x14ac:dyDescent="0.2">
      <c r="B32" s="4">
        <f>+'YTD Stats'!C32</f>
        <v>0</v>
      </c>
      <c r="R32" s="2">
        <f t="shared" si="0"/>
        <v>0</v>
      </c>
      <c r="S32" s="2">
        <f t="shared" si="1"/>
        <v>0</v>
      </c>
      <c r="T32" s="8" t="e">
        <f t="shared" si="2"/>
        <v>#DIV/0!</v>
      </c>
      <c r="U32" s="8" t="e">
        <f t="shared" si="3"/>
        <v>#DIV/0!</v>
      </c>
      <c r="V32" s="8" t="e">
        <f t="shared" si="4"/>
        <v>#DIV/0!</v>
      </c>
    </row>
    <row r="33" spans="1:22" x14ac:dyDescent="0.2">
      <c r="B33" s="4">
        <f>+'YTD Stats'!C33</f>
        <v>0</v>
      </c>
      <c r="R33" s="2">
        <f t="shared" si="0"/>
        <v>0</v>
      </c>
      <c r="S33" s="2">
        <f t="shared" si="1"/>
        <v>0</v>
      </c>
      <c r="T33" s="8" t="e">
        <f t="shared" si="2"/>
        <v>#DIV/0!</v>
      </c>
      <c r="U33" s="8" t="e">
        <f t="shared" si="3"/>
        <v>#DIV/0!</v>
      </c>
      <c r="V33" s="8" t="e">
        <f t="shared" si="4"/>
        <v>#DIV/0!</v>
      </c>
    </row>
    <row r="34" spans="1:22" x14ac:dyDescent="0.2">
      <c r="B34" s="4">
        <f>+'YTD Stats'!C34</f>
        <v>0</v>
      </c>
      <c r="R34" s="2">
        <f t="shared" si="0"/>
        <v>0</v>
      </c>
      <c r="S34" s="2">
        <f t="shared" si="1"/>
        <v>0</v>
      </c>
      <c r="T34" s="8" t="e">
        <f t="shared" si="2"/>
        <v>#DIV/0!</v>
      </c>
      <c r="U34" s="8" t="e">
        <f t="shared" si="3"/>
        <v>#DIV/0!</v>
      </c>
      <c r="V34" s="8" t="e">
        <f t="shared" si="4"/>
        <v>#DIV/0!</v>
      </c>
    </row>
    <row r="35" spans="1:22" x14ac:dyDescent="0.2">
      <c r="B35" s="4">
        <f>+'YTD Stats'!C35</f>
        <v>0</v>
      </c>
      <c r="R35" s="2">
        <f t="shared" si="0"/>
        <v>0</v>
      </c>
      <c r="S35" s="2">
        <f t="shared" si="1"/>
        <v>0</v>
      </c>
      <c r="T35" s="8" t="e">
        <f t="shared" si="2"/>
        <v>#DIV/0!</v>
      </c>
      <c r="U35" s="8" t="e">
        <f t="shared" si="3"/>
        <v>#DIV/0!</v>
      </c>
      <c r="V35" s="8" t="e">
        <f t="shared" si="4"/>
        <v>#DIV/0!</v>
      </c>
    </row>
    <row r="36" spans="1:22" x14ac:dyDescent="0.2">
      <c r="B36" s="4">
        <f>+'YTD Stats'!C36</f>
        <v>0</v>
      </c>
      <c r="R36" s="2">
        <f t="shared" si="0"/>
        <v>0</v>
      </c>
      <c r="S36" s="2">
        <f t="shared" si="1"/>
        <v>0</v>
      </c>
      <c r="T36" s="8" t="e">
        <f t="shared" si="2"/>
        <v>#DIV/0!</v>
      </c>
      <c r="U36" s="8" t="e">
        <f t="shared" si="3"/>
        <v>#DIV/0!</v>
      </c>
      <c r="V36" s="8" t="e">
        <f t="shared" si="4"/>
        <v>#DIV/0!</v>
      </c>
    </row>
    <row r="37" spans="1:22" ht="14.25" customHeight="1" thickBot="1" x14ac:dyDescent="0.25">
      <c r="B37" s="4" t="s">
        <v>24</v>
      </c>
      <c r="R37" s="2">
        <f t="shared" si="0"/>
        <v>0</v>
      </c>
      <c r="S37" s="2">
        <f t="shared" si="1"/>
        <v>0</v>
      </c>
      <c r="T37" s="8" t="e">
        <f t="shared" si="2"/>
        <v>#DIV/0!</v>
      </c>
      <c r="U37" s="8" t="e">
        <f t="shared" si="3"/>
        <v>#DIV/0!</v>
      </c>
      <c r="V37" s="8" t="e">
        <f t="shared" si="4"/>
        <v>#DIV/0!</v>
      </c>
    </row>
    <row r="38" spans="1:22" ht="13.5" thickBot="1" x14ac:dyDescent="0.25">
      <c r="B38" s="6" t="s">
        <v>25</v>
      </c>
      <c r="D38" s="7">
        <f t="shared" ref="D38:Q38" si="5">SUM(D6:D37)</f>
        <v>0</v>
      </c>
      <c r="E38" s="7">
        <f t="shared" si="5"/>
        <v>0</v>
      </c>
      <c r="F38" s="7">
        <f t="shared" si="5"/>
        <v>0</v>
      </c>
      <c r="G38" s="7">
        <f t="shared" si="5"/>
        <v>0</v>
      </c>
      <c r="H38" s="7">
        <f t="shared" si="5"/>
        <v>0</v>
      </c>
      <c r="I38" s="7">
        <f t="shared" si="5"/>
        <v>0</v>
      </c>
      <c r="J38" s="7">
        <f t="shared" si="5"/>
        <v>0</v>
      </c>
      <c r="K38" s="7">
        <f t="shared" si="5"/>
        <v>0</v>
      </c>
      <c r="L38" s="7">
        <f t="shared" si="5"/>
        <v>0</v>
      </c>
      <c r="M38" s="7">
        <f t="shared" si="5"/>
        <v>0</v>
      </c>
      <c r="N38" s="7">
        <f t="shared" si="5"/>
        <v>0</v>
      </c>
      <c r="O38" s="7">
        <f t="shared" si="5"/>
        <v>0</v>
      </c>
      <c r="P38" s="7">
        <f t="shared" si="5"/>
        <v>0</v>
      </c>
      <c r="Q38" s="7">
        <f t="shared" si="5"/>
        <v>0</v>
      </c>
      <c r="R38" s="7">
        <f t="shared" si="0"/>
        <v>0</v>
      </c>
      <c r="S38" s="7">
        <f t="shared" si="1"/>
        <v>0</v>
      </c>
      <c r="T38" s="9" t="e">
        <f t="shared" si="2"/>
        <v>#DIV/0!</v>
      </c>
      <c r="U38" s="9" t="e">
        <f t="shared" si="3"/>
        <v>#DIV/0!</v>
      </c>
      <c r="V38" s="10" t="e">
        <f t="shared" si="4"/>
        <v>#DIV/0!</v>
      </c>
    </row>
    <row r="39" spans="1:22" x14ac:dyDescent="0.2">
      <c r="B39" s="4"/>
    </row>
    <row r="40" spans="1:22" x14ac:dyDescent="0.2">
      <c r="B40" s="4"/>
    </row>
    <row r="41" spans="1:22" x14ac:dyDescent="0.2">
      <c r="A41" s="2" t="s">
        <v>2</v>
      </c>
      <c r="B41" s="2" t="s">
        <v>26</v>
      </c>
      <c r="C41" s="2" t="s">
        <v>27</v>
      </c>
      <c r="D41" s="2" t="s">
        <v>7</v>
      </c>
      <c r="E41" s="2" t="s">
        <v>6</v>
      </c>
      <c r="F41" s="2" t="s">
        <v>28</v>
      </c>
      <c r="G41" s="2" t="s">
        <v>15</v>
      </c>
      <c r="H41" s="2" t="s">
        <v>14</v>
      </c>
      <c r="I41" s="2" t="s">
        <v>29</v>
      </c>
      <c r="J41" s="2" t="s">
        <v>30</v>
      </c>
      <c r="K41" s="2" t="s">
        <v>31</v>
      </c>
      <c r="L41" s="2" t="s">
        <v>32</v>
      </c>
      <c r="M41" s="2" t="s">
        <v>33</v>
      </c>
      <c r="N41" s="2" t="s">
        <v>34</v>
      </c>
      <c r="O41" s="2" t="s">
        <v>35</v>
      </c>
      <c r="P41" s="2" t="s">
        <v>11</v>
      </c>
      <c r="Q41" s="2" t="s">
        <v>36</v>
      </c>
      <c r="R41" s="2" t="s">
        <v>37</v>
      </c>
      <c r="S41" s="2" t="s">
        <v>38</v>
      </c>
      <c r="T41" s="2" t="s">
        <v>39</v>
      </c>
      <c r="U41" s="4" t="s">
        <v>40</v>
      </c>
      <c r="V41" s="4" t="s">
        <v>41</v>
      </c>
    </row>
    <row r="42" spans="1:22" x14ac:dyDescent="0.2">
      <c r="B42" s="4" t="str">
        <f>+'YTD Stats'!C42</f>
        <v>Bauer,T</v>
      </c>
      <c r="Q42" s="2" t="s">
        <v>47</v>
      </c>
      <c r="R42" s="12" t="e">
        <f t="shared" ref="R42:R65" si="6">M42/(M42+N42)</f>
        <v>#DIV/0!</v>
      </c>
      <c r="S42" s="12" t="e">
        <f t="shared" ref="S42:S65" si="7">F42/C42*9</f>
        <v>#DIV/0!</v>
      </c>
      <c r="T42" s="12" t="e">
        <f t="shared" ref="T42:T65" si="8">(H42+D42)/C42</f>
        <v>#DIV/0!</v>
      </c>
      <c r="U42" s="14" t="e">
        <f t="shared" ref="U42:U65" si="9">D42/(C42*3+D42)</f>
        <v>#DIV/0!</v>
      </c>
      <c r="V42" s="14" t="e">
        <f t="shared" ref="V42:V65" si="10">(D42+H42)/(C42*3+D42+H42)</f>
        <v>#DIV/0!</v>
      </c>
    </row>
    <row r="43" spans="1:22" x14ac:dyDescent="0.2">
      <c r="B43" s="4" t="str">
        <f>+'YTD Stats'!C43</f>
        <v>Darvish,Y</v>
      </c>
      <c r="Q43" s="2" t="s">
        <v>47</v>
      </c>
      <c r="R43" s="12" t="e">
        <f t="shared" si="6"/>
        <v>#DIV/0!</v>
      </c>
      <c r="S43" s="12" t="e">
        <f t="shared" si="7"/>
        <v>#DIV/0!</v>
      </c>
      <c r="T43" s="12" t="e">
        <f t="shared" si="8"/>
        <v>#DIV/0!</v>
      </c>
      <c r="U43" s="14" t="e">
        <f t="shared" si="9"/>
        <v>#DIV/0!</v>
      </c>
      <c r="V43" s="14" t="e">
        <f t="shared" si="10"/>
        <v>#DIV/0!</v>
      </c>
    </row>
    <row r="44" spans="1:22" x14ac:dyDescent="0.2">
      <c r="B44" s="4" t="str">
        <f>+'YTD Stats'!C44</f>
        <v>Paxton, J</v>
      </c>
      <c r="Q44" s="2" t="s">
        <v>47</v>
      </c>
      <c r="R44" s="12" t="e">
        <f t="shared" si="6"/>
        <v>#DIV/0!</v>
      </c>
      <c r="S44" s="12" t="e">
        <f t="shared" si="7"/>
        <v>#DIV/0!</v>
      </c>
      <c r="T44" s="12" t="e">
        <f t="shared" si="8"/>
        <v>#DIV/0!</v>
      </c>
      <c r="U44" s="14" t="e">
        <f t="shared" si="9"/>
        <v>#DIV/0!</v>
      </c>
      <c r="V44" s="14" t="e">
        <f t="shared" si="10"/>
        <v>#DIV/0!</v>
      </c>
    </row>
    <row r="45" spans="1:22" x14ac:dyDescent="0.2">
      <c r="B45" s="4" t="str">
        <f>+'YTD Stats'!C45</f>
        <v>Richards,G</v>
      </c>
      <c r="Q45" s="2" t="s">
        <v>47</v>
      </c>
      <c r="R45" s="12" t="e">
        <f t="shared" si="6"/>
        <v>#DIV/0!</v>
      </c>
      <c r="S45" s="12" t="e">
        <f t="shared" si="7"/>
        <v>#DIV/0!</v>
      </c>
      <c r="T45" s="12" t="e">
        <f t="shared" si="8"/>
        <v>#DIV/0!</v>
      </c>
      <c r="U45" s="14" t="e">
        <f t="shared" si="9"/>
        <v>#DIV/0!</v>
      </c>
      <c r="V45" s="14" t="e">
        <f t="shared" si="10"/>
        <v>#DIV/0!</v>
      </c>
    </row>
    <row r="46" spans="1:22" x14ac:dyDescent="0.2">
      <c r="B46" s="4" t="str">
        <f>+'YTD Stats'!C46</f>
        <v>Foltynewicz,M</v>
      </c>
      <c r="Q46" s="2" t="s">
        <v>47</v>
      </c>
      <c r="R46" s="12" t="e">
        <f t="shared" si="6"/>
        <v>#DIV/0!</v>
      </c>
      <c r="S46" s="12" t="e">
        <f t="shared" si="7"/>
        <v>#DIV/0!</v>
      </c>
      <c r="T46" s="12" t="e">
        <f t="shared" si="8"/>
        <v>#DIV/0!</v>
      </c>
      <c r="U46" s="14" t="e">
        <f t="shared" si="9"/>
        <v>#DIV/0!</v>
      </c>
      <c r="V46" s="14" t="e">
        <f t="shared" si="10"/>
        <v>#DIV/0!</v>
      </c>
    </row>
    <row r="47" spans="1:22" x14ac:dyDescent="0.2">
      <c r="B47" s="4" t="str">
        <f>+'YTD Stats'!C47</f>
        <v>Gray,J</v>
      </c>
      <c r="Q47" s="2" t="s">
        <v>47</v>
      </c>
      <c r="R47" s="12" t="e">
        <f t="shared" si="6"/>
        <v>#DIV/0!</v>
      </c>
      <c r="S47" s="12" t="e">
        <f t="shared" si="7"/>
        <v>#DIV/0!</v>
      </c>
      <c r="T47" s="12" t="e">
        <f t="shared" si="8"/>
        <v>#DIV/0!</v>
      </c>
      <c r="U47" s="14" t="e">
        <f t="shared" si="9"/>
        <v>#DIV/0!</v>
      </c>
      <c r="V47" s="14" t="e">
        <f t="shared" si="10"/>
        <v>#DIV/0!</v>
      </c>
    </row>
    <row r="48" spans="1:22" ht="14.25" customHeight="1" x14ac:dyDescent="0.2">
      <c r="B48" s="4">
        <f>+'YTD Stats'!C48</f>
        <v>0</v>
      </c>
      <c r="Q48" s="2" t="s">
        <v>47</v>
      </c>
      <c r="R48" s="12" t="e">
        <f t="shared" si="6"/>
        <v>#DIV/0!</v>
      </c>
      <c r="S48" s="12" t="e">
        <f t="shared" si="7"/>
        <v>#DIV/0!</v>
      </c>
      <c r="T48" s="12" t="e">
        <f t="shared" si="8"/>
        <v>#DIV/0!</v>
      </c>
      <c r="U48" s="14" t="e">
        <f t="shared" si="9"/>
        <v>#DIV/0!</v>
      </c>
      <c r="V48" s="14" t="e">
        <f t="shared" si="10"/>
        <v>#DIV/0!</v>
      </c>
    </row>
    <row r="49" spans="2:22" x14ac:dyDescent="0.2">
      <c r="B49" s="4" t="str">
        <f>+'YTD Stats'!C49</f>
        <v>Castillo,D</v>
      </c>
      <c r="Q49" s="2">
        <f>M49*2+O49*2-N49</f>
        <v>0</v>
      </c>
      <c r="R49" s="12" t="e">
        <f t="shared" si="6"/>
        <v>#DIV/0!</v>
      </c>
      <c r="S49" s="12" t="e">
        <f t="shared" si="7"/>
        <v>#DIV/0!</v>
      </c>
      <c r="T49" s="12" t="e">
        <f t="shared" si="8"/>
        <v>#DIV/0!</v>
      </c>
      <c r="U49" s="14" t="e">
        <f t="shared" si="9"/>
        <v>#DIV/0!</v>
      </c>
      <c r="V49" s="14" t="e">
        <f t="shared" si="10"/>
        <v>#DIV/0!</v>
      </c>
    </row>
    <row r="50" spans="2:22" x14ac:dyDescent="0.2">
      <c r="B50" s="4" t="str">
        <f>+'YTD Stats'!C50</f>
        <v>Strahm,M*</v>
      </c>
      <c r="Q50" s="2">
        <f t="shared" ref="Q50:Q62" si="11">M50*2+O50*2-N50</f>
        <v>0</v>
      </c>
      <c r="R50" s="12" t="e">
        <f t="shared" si="6"/>
        <v>#DIV/0!</v>
      </c>
      <c r="S50" s="12" t="e">
        <f t="shared" si="7"/>
        <v>#DIV/0!</v>
      </c>
      <c r="T50" s="12" t="e">
        <f t="shared" si="8"/>
        <v>#DIV/0!</v>
      </c>
      <c r="U50" s="14" t="e">
        <f t="shared" si="9"/>
        <v>#DIV/0!</v>
      </c>
      <c r="V50" s="14" t="e">
        <f t="shared" si="10"/>
        <v>#DIV/0!</v>
      </c>
    </row>
    <row r="51" spans="2:22" x14ac:dyDescent="0.2">
      <c r="B51" s="4" t="str">
        <f>+'YTD Stats'!C51</f>
        <v>Watson,T*</v>
      </c>
      <c r="Q51" s="2">
        <f t="shared" si="11"/>
        <v>0</v>
      </c>
      <c r="R51" s="12" t="e">
        <f t="shared" si="6"/>
        <v>#DIV/0!</v>
      </c>
      <c r="S51" s="12" t="e">
        <f t="shared" si="7"/>
        <v>#DIV/0!</v>
      </c>
      <c r="T51" s="12" t="e">
        <f t="shared" si="8"/>
        <v>#DIV/0!</v>
      </c>
      <c r="U51" s="14" t="e">
        <f t="shared" si="9"/>
        <v>#DIV/0!</v>
      </c>
      <c r="V51" s="14" t="e">
        <f t="shared" si="10"/>
        <v>#DIV/0!</v>
      </c>
    </row>
    <row r="52" spans="2:22" ht="13.5" customHeight="1" x14ac:dyDescent="0.2">
      <c r="B52" s="4" t="str">
        <f>+'YTD Stats'!C52</f>
        <v>Green,C</v>
      </c>
      <c r="Q52" s="2">
        <f t="shared" si="11"/>
        <v>0</v>
      </c>
      <c r="R52" s="12" t="e">
        <f t="shared" si="6"/>
        <v>#DIV/0!</v>
      </c>
      <c r="S52" s="12" t="e">
        <f t="shared" si="7"/>
        <v>#DIV/0!</v>
      </c>
      <c r="T52" s="12" t="e">
        <f t="shared" si="8"/>
        <v>#DIV/0!</v>
      </c>
      <c r="U52" s="14" t="e">
        <f t="shared" si="9"/>
        <v>#DIV/0!</v>
      </c>
      <c r="V52" s="14" t="e">
        <f t="shared" si="10"/>
        <v>#DIV/0!</v>
      </c>
    </row>
    <row r="53" spans="2:22" x14ac:dyDescent="0.2">
      <c r="B53" s="4" t="str">
        <f>+'YTD Stats'!C53</f>
        <v>Bass,A</v>
      </c>
      <c r="Q53" s="2">
        <f t="shared" si="11"/>
        <v>0</v>
      </c>
      <c r="R53" s="12" t="e">
        <f t="shared" si="6"/>
        <v>#DIV/0!</v>
      </c>
      <c r="S53" s="12" t="e">
        <f t="shared" si="7"/>
        <v>#DIV/0!</v>
      </c>
      <c r="T53" s="12" t="e">
        <f t="shared" si="8"/>
        <v>#DIV/0!</v>
      </c>
      <c r="U53" s="14" t="e">
        <f t="shared" si="9"/>
        <v>#DIV/0!</v>
      </c>
      <c r="V53" s="14" t="e">
        <f t="shared" si="10"/>
        <v>#DIV/0!</v>
      </c>
    </row>
    <row r="54" spans="2:22" x14ac:dyDescent="0.2">
      <c r="B54" s="4" t="str">
        <f>+'YTD Stats'!C54</f>
        <v>Knebel,C</v>
      </c>
      <c r="Q54" s="2">
        <f t="shared" si="11"/>
        <v>0</v>
      </c>
      <c r="R54" s="12" t="e">
        <f t="shared" si="6"/>
        <v>#DIV/0!</v>
      </c>
      <c r="S54" s="12" t="e">
        <f t="shared" si="7"/>
        <v>#DIV/0!</v>
      </c>
      <c r="T54" s="12" t="e">
        <f t="shared" si="8"/>
        <v>#DIV/0!</v>
      </c>
      <c r="U54" s="14" t="e">
        <f t="shared" si="9"/>
        <v>#DIV/0!</v>
      </c>
      <c r="V54" s="14" t="e">
        <f t="shared" si="10"/>
        <v>#DIV/0!</v>
      </c>
    </row>
    <row r="55" spans="2:22" x14ac:dyDescent="0.2">
      <c r="B55" s="4" t="str">
        <f>+'YTD Stats'!C55</f>
        <v>Hernandez,D</v>
      </c>
      <c r="Q55" s="2">
        <f t="shared" si="11"/>
        <v>0</v>
      </c>
      <c r="R55" s="12" t="e">
        <f t="shared" si="6"/>
        <v>#DIV/0!</v>
      </c>
      <c r="S55" s="12" t="e">
        <f t="shared" si="7"/>
        <v>#DIV/0!</v>
      </c>
      <c r="T55" s="12" t="e">
        <f t="shared" si="8"/>
        <v>#DIV/0!</v>
      </c>
      <c r="U55" s="14" t="e">
        <f t="shared" si="9"/>
        <v>#DIV/0!</v>
      </c>
      <c r="V55" s="14" t="e">
        <f t="shared" si="10"/>
        <v>#DIV/0!</v>
      </c>
    </row>
    <row r="56" spans="2:22" x14ac:dyDescent="0.2">
      <c r="B56" s="4" t="str">
        <f>+'YTD Stats'!C56</f>
        <v>Santana,Edgar</v>
      </c>
      <c r="Q56" s="2">
        <f t="shared" si="11"/>
        <v>0</v>
      </c>
      <c r="R56" s="12" t="e">
        <f t="shared" si="6"/>
        <v>#DIV/0!</v>
      </c>
      <c r="S56" s="12" t="e">
        <f t="shared" si="7"/>
        <v>#DIV/0!</v>
      </c>
      <c r="T56" s="12" t="e">
        <f t="shared" si="8"/>
        <v>#DIV/0!</v>
      </c>
      <c r="U56" s="14" t="e">
        <f t="shared" si="9"/>
        <v>#DIV/0!</v>
      </c>
      <c r="V56" s="14" t="e">
        <f t="shared" si="10"/>
        <v>#DIV/0!</v>
      </c>
    </row>
    <row r="57" spans="2:22" x14ac:dyDescent="0.2">
      <c r="B57" s="4" t="str">
        <f>+'YTD Stats'!C57</f>
        <v>Urias,J*</v>
      </c>
      <c r="Q57" s="2">
        <f t="shared" si="11"/>
        <v>0</v>
      </c>
      <c r="R57" s="12" t="e">
        <f t="shared" si="6"/>
        <v>#DIV/0!</v>
      </c>
      <c r="S57" s="12" t="e">
        <f t="shared" si="7"/>
        <v>#DIV/0!</v>
      </c>
      <c r="T57" s="12" t="e">
        <f t="shared" si="8"/>
        <v>#DIV/0!</v>
      </c>
      <c r="U57" s="14" t="e">
        <f t="shared" si="9"/>
        <v>#DIV/0!</v>
      </c>
      <c r="V57" s="14" t="e">
        <f t="shared" si="10"/>
        <v>#DIV/0!</v>
      </c>
    </row>
    <row r="58" spans="2:22" x14ac:dyDescent="0.2">
      <c r="B58" s="4" t="str">
        <f>+'YTD Stats'!C58</f>
        <v>Walden,M</v>
      </c>
      <c r="Q58" s="2">
        <f t="shared" si="11"/>
        <v>0</v>
      </c>
      <c r="R58" s="12" t="e">
        <f t="shared" si="6"/>
        <v>#DIV/0!</v>
      </c>
      <c r="S58" s="12" t="e">
        <f t="shared" si="7"/>
        <v>#DIV/0!</v>
      </c>
      <c r="T58" s="12" t="e">
        <f t="shared" si="8"/>
        <v>#DIV/0!</v>
      </c>
      <c r="U58" s="14" t="e">
        <f t="shared" si="9"/>
        <v>#DIV/0!</v>
      </c>
      <c r="V58" s="14" t="e">
        <f t="shared" si="10"/>
        <v>#DIV/0!</v>
      </c>
    </row>
    <row r="59" spans="2:22" x14ac:dyDescent="0.2">
      <c r="B59" s="4" t="str">
        <f>+'YTD Stats'!C59</f>
        <v>Wingenter,T</v>
      </c>
      <c r="Q59" s="2">
        <f t="shared" si="11"/>
        <v>0</v>
      </c>
      <c r="R59" s="12" t="e">
        <f t="shared" si="6"/>
        <v>#DIV/0!</v>
      </c>
      <c r="S59" s="12" t="e">
        <f t="shared" si="7"/>
        <v>#DIV/0!</v>
      </c>
      <c r="T59" s="12" t="e">
        <f t="shared" si="8"/>
        <v>#DIV/0!</v>
      </c>
      <c r="U59" s="14" t="e">
        <f t="shared" si="9"/>
        <v>#DIV/0!</v>
      </c>
      <c r="V59" s="14" t="e">
        <f t="shared" si="10"/>
        <v>#DIV/0!</v>
      </c>
    </row>
    <row r="60" spans="2:22" x14ac:dyDescent="0.2">
      <c r="B60" s="4">
        <f>+'YTD Stats'!C60</f>
        <v>0</v>
      </c>
      <c r="Q60" s="2">
        <f t="shared" si="11"/>
        <v>0</v>
      </c>
      <c r="R60" s="12" t="e">
        <f t="shared" si="6"/>
        <v>#DIV/0!</v>
      </c>
      <c r="S60" s="12" t="e">
        <f t="shared" si="7"/>
        <v>#DIV/0!</v>
      </c>
      <c r="T60" s="12" t="e">
        <f t="shared" si="8"/>
        <v>#DIV/0!</v>
      </c>
      <c r="U60" s="14" t="e">
        <f t="shared" si="9"/>
        <v>#DIV/0!</v>
      </c>
      <c r="V60" s="14" t="e">
        <f t="shared" si="10"/>
        <v>#DIV/0!</v>
      </c>
    </row>
    <row r="61" spans="2:22" x14ac:dyDescent="0.2">
      <c r="B61" s="4">
        <f>+'YTD Stats'!C61</f>
        <v>0</v>
      </c>
      <c r="Q61" s="2">
        <f t="shared" si="11"/>
        <v>0</v>
      </c>
      <c r="R61" s="12" t="e">
        <f t="shared" si="6"/>
        <v>#DIV/0!</v>
      </c>
      <c r="S61" s="12" t="e">
        <f t="shared" si="7"/>
        <v>#DIV/0!</v>
      </c>
      <c r="T61" s="12" t="e">
        <f t="shared" si="8"/>
        <v>#DIV/0!</v>
      </c>
      <c r="U61" s="14" t="e">
        <f t="shared" si="9"/>
        <v>#DIV/0!</v>
      </c>
      <c r="V61" s="14" t="e">
        <f t="shared" si="10"/>
        <v>#DIV/0!</v>
      </c>
    </row>
    <row r="62" spans="2:22" x14ac:dyDescent="0.2">
      <c r="B62" s="4">
        <f>+'YTD Stats'!C62</f>
        <v>0</v>
      </c>
      <c r="Q62" s="2">
        <f t="shared" si="11"/>
        <v>0</v>
      </c>
      <c r="R62" s="12" t="e">
        <f t="shared" si="6"/>
        <v>#DIV/0!</v>
      </c>
      <c r="S62" s="12" t="e">
        <f t="shared" si="7"/>
        <v>#DIV/0!</v>
      </c>
      <c r="T62" s="12" t="e">
        <f t="shared" si="8"/>
        <v>#DIV/0!</v>
      </c>
      <c r="U62" s="14" t="e">
        <f t="shared" si="9"/>
        <v>#DIV/0!</v>
      </c>
      <c r="V62" s="14" t="e">
        <f t="shared" si="10"/>
        <v>#DIV/0!</v>
      </c>
    </row>
    <row r="63" spans="2:22" x14ac:dyDescent="0.2">
      <c r="B63" s="4" t="str">
        <f>+'YTD Stats'!C63</f>
        <v>Non pitcher</v>
      </c>
      <c r="Q63" s="2">
        <f>M63*2+O63*2-N63</f>
        <v>0</v>
      </c>
      <c r="R63" s="12" t="e">
        <f t="shared" si="6"/>
        <v>#DIV/0!</v>
      </c>
      <c r="S63" s="12" t="e">
        <f t="shared" si="7"/>
        <v>#DIV/0!</v>
      </c>
      <c r="T63" s="12" t="e">
        <f t="shared" si="8"/>
        <v>#DIV/0!</v>
      </c>
      <c r="U63" s="14" t="e">
        <f t="shared" si="9"/>
        <v>#DIV/0!</v>
      </c>
      <c r="V63" s="14" t="e">
        <f t="shared" si="10"/>
        <v>#DIV/0!</v>
      </c>
    </row>
    <row r="64" spans="2:22" ht="13.5" thickBot="1" x14ac:dyDescent="0.25">
      <c r="B64" s="4"/>
      <c r="Q64" s="2" t="s">
        <v>47</v>
      </c>
      <c r="R64" s="12" t="e">
        <f t="shared" si="6"/>
        <v>#DIV/0!</v>
      </c>
      <c r="S64" s="12" t="e">
        <f t="shared" si="7"/>
        <v>#DIV/0!</v>
      </c>
      <c r="T64" s="12" t="e">
        <f t="shared" si="8"/>
        <v>#DIV/0!</v>
      </c>
      <c r="U64" s="14" t="e">
        <f t="shared" si="9"/>
        <v>#DIV/0!</v>
      </c>
      <c r="V64" s="14" t="e">
        <f t="shared" si="10"/>
        <v>#DIV/0!</v>
      </c>
    </row>
    <row r="65" spans="2:22" ht="13.5" thickBot="1" x14ac:dyDescent="0.25">
      <c r="B65" s="6" t="s">
        <v>25</v>
      </c>
      <c r="C65">
        <f t="shared" ref="C65:Q65" si="12">SUM(C42:C64)</f>
        <v>0</v>
      </c>
      <c r="D65">
        <f t="shared" si="12"/>
        <v>0</v>
      </c>
      <c r="E65">
        <f t="shared" si="12"/>
        <v>0</v>
      </c>
      <c r="F65">
        <f t="shared" si="12"/>
        <v>0</v>
      </c>
      <c r="G65">
        <f t="shared" si="12"/>
        <v>0</v>
      </c>
      <c r="H65">
        <f t="shared" si="12"/>
        <v>0</v>
      </c>
      <c r="I65">
        <f t="shared" si="12"/>
        <v>0</v>
      </c>
      <c r="J65">
        <f t="shared" si="12"/>
        <v>0</v>
      </c>
      <c r="K65">
        <f t="shared" si="12"/>
        <v>0</v>
      </c>
      <c r="L65">
        <f t="shared" si="12"/>
        <v>0</v>
      </c>
      <c r="M65">
        <f t="shared" si="12"/>
        <v>0</v>
      </c>
      <c r="N65">
        <f t="shared" si="12"/>
        <v>0</v>
      </c>
      <c r="O65">
        <f t="shared" si="12"/>
        <v>0</v>
      </c>
      <c r="P65">
        <f t="shared" si="12"/>
        <v>0</v>
      </c>
      <c r="Q65" s="7">
        <f t="shared" si="12"/>
        <v>0</v>
      </c>
      <c r="R65" s="13" t="e">
        <f t="shared" si="6"/>
        <v>#DIV/0!</v>
      </c>
      <c r="S65" s="13" t="e">
        <f t="shared" si="7"/>
        <v>#DIV/0!</v>
      </c>
      <c r="T65" s="13" t="e">
        <f t="shared" si="8"/>
        <v>#DIV/0!</v>
      </c>
      <c r="U65" s="15" t="e">
        <f t="shared" si="9"/>
        <v>#DIV/0!</v>
      </c>
      <c r="V65" s="16" t="e">
        <f t="shared" si="10"/>
        <v>#DIV/0!</v>
      </c>
    </row>
  </sheetData>
  <phoneticPr fontId="3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5"/>
  <sheetViews>
    <sheetView topLeftCell="A4" workbookViewId="0">
      <selection activeCell="G43" sqref="G43"/>
    </sheetView>
  </sheetViews>
  <sheetFormatPr defaultRowHeight="12.75" x14ac:dyDescent="0.2"/>
  <cols>
    <col min="2" max="2" width="13.5703125" customWidth="1"/>
    <col min="3" max="3" width="5.5703125" bestFit="1" customWidth="1"/>
    <col min="4" max="4" width="4.42578125" customWidth="1"/>
    <col min="5" max="5" width="3.5703125" customWidth="1"/>
    <col min="6" max="6" width="3.5703125" bestFit="1" customWidth="1"/>
    <col min="7" max="7" width="4" bestFit="1" customWidth="1"/>
    <col min="8" max="8" width="3.5703125" bestFit="1" customWidth="1"/>
    <col min="9" max="9" width="4.85546875" bestFit="1" customWidth="1"/>
    <col min="10" max="11" width="3.7109375" bestFit="1" customWidth="1"/>
    <col min="12" max="12" width="5" bestFit="1" customWidth="1"/>
    <col min="13" max="13" width="3.5703125" bestFit="1" customWidth="1"/>
    <col min="14" max="14" width="3.28515625" customWidth="1"/>
    <col min="15" max="15" width="4.85546875" bestFit="1" customWidth="1"/>
    <col min="16" max="17" width="3.5703125" bestFit="1" customWidth="1"/>
    <col min="18" max="19" width="7" bestFit="1" customWidth="1"/>
    <col min="20" max="20" width="10" customWidth="1"/>
    <col min="21" max="21" width="10.5703125" customWidth="1"/>
    <col min="22" max="22" width="10.140625" customWidth="1"/>
  </cols>
  <sheetData>
    <row r="1" spans="1:22" ht="15.75" customHeight="1" x14ac:dyDescent="0.35">
      <c r="A1" s="4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6.5" customHeight="1" x14ac:dyDescent="0.35">
      <c r="A2" s="2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17.25" customHeight="1" x14ac:dyDescent="0.35">
      <c r="A3" s="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15.7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2">
      <c r="A5" s="2" t="s">
        <v>2</v>
      </c>
      <c r="B5" s="2" t="s">
        <v>3</v>
      </c>
      <c r="C5" s="2" t="s">
        <v>4</v>
      </c>
      <c r="D5" s="2" t="s">
        <v>5</v>
      </c>
      <c r="E5" s="2" t="s">
        <v>6</v>
      </c>
      <c r="F5" s="2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2" t="s">
        <v>12</v>
      </c>
      <c r="L5" s="2" t="s">
        <v>13</v>
      </c>
      <c r="M5" s="2" t="s">
        <v>14</v>
      </c>
      <c r="N5" s="2" t="s">
        <v>15</v>
      </c>
      <c r="O5" s="2" t="s">
        <v>16</v>
      </c>
      <c r="P5" s="2" t="s">
        <v>17</v>
      </c>
      <c r="Q5" s="2" t="s">
        <v>18</v>
      </c>
      <c r="R5" s="2" t="s">
        <v>19</v>
      </c>
      <c r="S5" s="2" t="s">
        <v>20</v>
      </c>
      <c r="T5" s="2" t="s">
        <v>21</v>
      </c>
      <c r="U5" s="2" t="s">
        <v>22</v>
      </c>
      <c r="V5" s="2" t="s">
        <v>23</v>
      </c>
    </row>
    <row r="6" spans="1:22" x14ac:dyDescent="0.2">
      <c r="A6" s="3"/>
      <c r="B6" s="4">
        <f>+'YTD Stats'!C6</f>
        <v>0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>
        <f t="shared" ref="R6:R38" si="0">D6+M6+O6+P6</f>
        <v>0</v>
      </c>
      <c r="S6" s="2">
        <f t="shared" ref="S6:S38" si="1">F6+H6+(I6*2)+(J6*3)</f>
        <v>0</v>
      </c>
      <c r="T6" s="8" t="e">
        <f t="shared" ref="T6:T38" si="2">F6/D6</f>
        <v>#DIV/0!</v>
      </c>
      <c r="U6" s="8" t="e">
        <f t="shared" ref="U6:U38" si="3">(F6+M6)/(D6+M6+P6)</f>
        <v>#DIV/0!</v>
      </c>
      <c r="V6" s="8" t="e">
        <f t="shared" ref="V6:V38" si="4">S6/D6</f>
        <v>#DIV/0!</v>
      </c>
    </row>
    <row r="7" spans="1:22" x14ac:dyDescent="0.2">
      <c r="A7" s="3"/>
      <c r="B7" s="4" t="str">
        <f>+'YTD Stats'!C7</f>
        <v>Contreras,W</v>
      </c>
      <c r="C7" s="2">
        <v>4</v>
      </c>
      <c r="D7" s="2">
        <v>11</v>
      </c>
      <c r="E7" s="2">
        <v>1</v>
      </c>
      <c r="F7" s="2">
        <v>4</v>
      </c>
      <c r="G7" s="2">
        <v>2</v>
      </c>
      <c r="H7" s="2">
        <v>2</v>
      </c>
      <c r="I7" s="2"/>
      <c r="J7" s="2"/>
      <c r="K7" s="2"/>
      <c r="L7" s="2"/>
      <c r="M7" s="2">
        <v>2</v>
      </c>
      <c r="N7" s="2">
        <v>5</v>
      </c>
      <c r="O7" s="2"/>
      <c r="P7" s="2"/>
      <c r="Q7" s="2">
        <v>1</v>
      </c>
      <c r="R7" s="2">
        <f t="shared" si="0"/>
        <v>13</v>
      </c>
      <c r="S7" s="2">
        <f t="shared" si="1"/>
        <v>6</v>
      </c>
      <c r="T7" s="8">
        <f t="shared" si="2"/>
        <v>0.36363636363636365</v>
      </c>
      <c r="U7" s="8">
        <f t="shared" si="3"/>
        <v>0.46153846153846156</v>
      </c>
      <c r="V7" s="8">
        <f t="shared" si="4"/>
        <v>0.54545454545454541</v>
      </c>
    </row>
    <row r="8" spans="1:22" x14ac:dyDescent="0.2">
      <c r="A8" s="3"/>
      <c r="B8" s="4" t="str">
        <f>+'YTD Stats'!C8</f>
        <v>Wolters,T*</v>
      </c>
      <c r="C8" s="2">
        <v>4</v>
      </c>
      <c r="D8" s="2">
        <v>2</v>
      </c>
      <c r="E8" s="2"/>
      <c r="F8" s="2"/>
      <c r="G8" s="2"/>
      <c r="H8" s="2"/>
      <c r="I8" s="2"/>
      <c r="J8" s="2"/>
      <c r="K8" s="2"/>
      <c r="L8" s="2"/>
      <c r="M8" s="2">
        <v>2</v>
      </c>
      <c r="N8" s="2">
        <v>1</v>
      </c>
      <c r="O8" s="2"/>
      <c r="P8" s="2"/>
      <c r="Q8" s="2"/>
      <c r="R8" s="2">
        <f t="shared" si="0"/>
        <v>4</v>
      </c>
      <c r="S8" s="2">
        <f t="shared" si="1"/>
        <v>0</v>
      </c>
      <c r="T8" s="8">
        <f t="shared" si="2"/>
        <v>0</v>
      </c>
      <c r="U8" s="8">
        <f t="shared" si="3"/>
        <v>0.5</v>
      </c>
      <c r="V8" s="8">
        <f t="shared" si="4"/>
        <v>0</v>
      </c>
    </row>
    <row r="9" spans="1:22" x14ac:dyDescent="0.2">
      <c r="A9" s="3"/>
      <c r="B9" s="4" t="str">
        <f>+'YTD Stats'!C9</f>
        <v>Baez,J</v>
      </c>
      <c r="C9" s="2">
        <v>5</v>
      </c>
      <c r="D9" s="2">
        <v>17</v>
      </c>
      <c r="E9" s="2">
        <v>1</v>
      </c>
      <c r="F9" s="2">
        <v>5</v>
      </c>
      <c r="G9" s="2">
        <v>3</v>
      </c>
      <c r="H9" s="2"/>
      <c r="I9" s="2"/>
      <c r="J9" s="2">
        <v>1</v>
      </c>
      <c r="K9" s="2">
        <v>1</v>
      </c>
      <c r="L9" s="2"/>
      <c r="M9" s="2"/>
      <c r="N9" s="2">
        <v>5</v>
      </c>
      <c r="O9" s="2"/>
      <c r="P9" s="2"/>
      <c r="Q9" s="2"/>
      <c r="R9" s="2">
        <f t="shared" si="0"/>
        <v>17</v>
      </c>
      <c r="S9" s="2">
        <f t="shared" si="1"/>
        <v>8</v>
      </c>
      <c r="T9" s="8">
        <f t="shared" si="2"/>
        <v>0.29411764705882354</v>
      </c>
      <c r="U9" s="8">
        <f t="shared" si="3"/>
        <v>0.29411764705882354</v>
      </c>
      <c r="V9" s="8">
        <f t="shared" si="4"/>
        <v>0.47058823529411764</v>
      </c>
    </row>
    <row r="10" spans="1:22" ht="13.5" customHeight="1" x14ac:dyDescent="0.2">
      <c r="A10" s="3"/>
      <c r="B10" s="4" t="str">
        <f>+'YTD Stats'!C10</f>
        <v>Ahmed,N</v>
      </c>
      <c r="C10" s="2">
        <v>5</v>
      </c>
      <c r="D10" s="2">
        <v>14</v>
      </c>
      <c r="E10" s="2"/>
      <c r="F10" s="2">
        <v>1</v>
      </c>
      <c r="G10" s="2"/>
      <c r="H10" s="2">
        <v>1</v>
      </c>
      <c r="I10" s="2"/>
      <c r="J10" s="2"/>
      <c r="K10" s="2"/>
      <c r="L10" s="2"/>
      <c r="M10" s="2">
        <v>1</v>
      </c>
      <c r="N10" s="2">
        <v>4</v>
      </c>
      <c r="O10" s="2"/>
      <c r="P10" s="2"/>
      <c r="Q10" s="2"/>
      <c r="R10" s="2">
        <f t="shared" si="0"/>
        <v>15</v>
      </c>
      <c r="S10" s="2">
        <f t="shared" si="1"/>
        <v>2</v>
      </c>
      <c r="T10" s="8">
        <f t="shared" si="2"/>
        <v>7.1428571428571425E-2</v>
      </c>
      <c r="U10" s="8">
        <f t="shared" si="3"/>
        <v>0.13333333333333333</v>
      </c>
      <c r="V10" s="8">
        <f t="shared" si="4"/>
        <v>0.14285714285714285</v>
      </c>
    </row>
    <row r="11" spans="1:22" x14ac:dyDescent="0.2">
      <c r="A11" s="3"/>
      <c r="B11" s="4" t="str">
        <f>+'YTD Stats'!C11</f>
        <v>Rosario,Ahm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>
        <f t="shared" si="0"/>
        <v>0</v>
      </c>
      <c r="S11" s="2">
        <f t="shared" si="1"/>
        <v>0</v>
      </c>
      <c r="T11" s="8" t="e">
        <f t="shared" si="2"/>
        <v>#DIV/0!</v>
      </c>
      <c r="U11" s="8" t="e">
        <f t="shared" si="3"/>
        <v>#DIV/0!</v>
      </c>
      <c r="V11" s="8" t="e">
        <f t="shared" si="4"/>
        <v>#DIV/0!</v>
      </c>
    </row>
    <row r="12" spans="1:22" x14ac:dyDescent="0.2">
      <c r="A12" s="3"/>
      <c r="B12" s="4" t="str">
        <f>+'YTD Stats'!C12</f>
        <v>Goodrum,N+</v>
      </c>
      <c r="C12" s="2">
        <v>4</v>
      </c>
      <c r="D12" s="2">
        <v>3</v>
      </c>
      <c r="E12" s="2"/>
      <c r="F12" s="2">
        <v>1</v>
      </c>
      <c r="G12" s="2"/>
      <c r="H12" s="2"/>
      <c r="I12" s="2"/>
      <c r="J12" s="2"/>
      <c r="K12" s="2"/>
      <c r="L12" s="2"/>
      <c r="M12" s="2">
        <v>1</v>
      </c>
      <c r="N12" s="2">
        <v>1</v>
      </c>
      <c r="O12" s="2"/>
      <c r="P12" s="2"/>
      <c r="Q12" s="2"/>
      <c r="R12" s="2">
        <f t="shared" si="0"/>
        <v>4</v>
      </c>
      <c r="S12" s="2">
        <f t="shared" si="1"/>
        <v>1</v>
      </c>
      <c r="T12" s="8">
        <f t="shared" si="2"/>
        <v>0.33333333333333331</v>
      </c>
      <c r="U12" s="8">
        <f t="shared" si="3"/>
        <v>0.5</v>
      </c>
      <c r="V12" s="8">
        <f t="shared" si="4"/>
        <v>0.33333333333333331</v>
      </c>
    </row>
    <row r="13" spans="1:22" x14ac:dyDescent="0.2">
      <c r="A13" s="3"/>
      <c r="B13" s="4" t="str">
        <f>+'YTD Stats'!C13</f>
        <v>Freeman,F*</v>
      </c>
      <c r="C13" s="2">
        <v>5</v>
      </c>
      <c r="D13" s="2">
        <v>18</v>
      </c>
      <c r="E13" s="2">
        <v>2</v>
      </c>
      <c r="F13" s="2">
        <v>5</v>
      </c>
      <c r="G13" s="2">
        <v>3</v>
      </c>
      <c r="H13" s="2">
        <v>1</v>
      </c>
      <c r="I13" s="2"/>
      <c r="J13" s="2">
        <v>2</v>
      </c>
      <c r="K13" s="2"/>
      <c r="L13" s="2"/>
      <c r="M13" s="2">
        <v>1</v>
      </c>
      <c r="N13" s="2">
        <v>8</v>
      </c>
      <c r="O13" s="2"/>
      <c r="P13" s="2"/>
      <c r="Q13" s="2"/>
      <c r="R13" s="2">
        <f t="shared" si="0"/>
        <v>19</v>
      </c>
      <c r="S13" s="2">
        <f t="shared" si="1"/>
        <v>12</v>
      </c>
      <c r="T13" s="8">
        <f t="shared" si="2"/>
        <v>0.27777777777777779</v>
      </c>
      <c r="U13" s="8">
        <f t="shared" si="3"/>
        <v>0.31578947368421051</v>
      </c>
      <c r="V13" s="8">
        <f t="shared" si="4"/>
        <v>0.66666666666666663</v>
      </c>
    </row>
    <row r="14" spans="1:22" x14ac:dyDescent="0.2">
      <c r="A14" s="3"/>
      <c r="B14" s="4" t="str">
        <f>+'YTD Stats'!C14</f>
        <v>Gardner,B*</v>
      </c>
      <c r="C14" s="2">
        <v>5</v>
      </c>
      <c r="D14" s="2">
        <v>17</v>
      </c>
      <c r="E14" s="2">
        <v>3</v>
      </c>
      <c r="F14" s="2">
        <v>3</v>
      </c>
      <c r="G14" s="2"/>
      <c r="H14" s="2">
        <v>1</v>
      </c>
      <c r="I14" s="2">
        <v>1</v>
      </c>
      <c r="J14" s="2"/>
      <c r="K14" s="2"/>
      <c r="L14" s="2"/>
      <c r="M14" s="2">
        <v>2</v>
      </c>
      <c r="N14" s="2">
        <v>4</v>
      </c>
      <c r="O14" s="2"/>
      <c r="P14" s="2"/>
      <c r="Q14" s="2"/>
      <c r="R14" s="2">
        <f t="shared" si="0"/>
        <v>19</v>
      </c>
      <c r="S14" s="2">
        <f t="shared" si="1"/>
        <v>6</v>
      </c>
      <c r="T14" s="8">
        <f t="shared" si="2"/>
        <v>0.17647058823529413</v>
      </c>
      <c r="U14" s="8">
        <f t="shared" si="3"/>
        <v>0.26315789473684209</v>
      </c>
      <c r="V14" s="8">
        <f t="shared" si="4"/>
        <v>0.35294117647058826</v>
      </c>
    </row>
    <row r="15" spans="1:22" x14ac:dyDescent="0.2">
      <c r="A15" s="3"/>
      <c r="B15" s="4" t="str">
        <f>+'YTD Stats'!C15</f>
        <v>Rendon,A</v>
      </c>
      <c r="C15" s="2">
        <v>5</v>
      </c>
      <c r="D15" s="2">
        <v>18</v>
      </c>
      <c r="E15" s="2">
        <v>5</v>
      </c>
      <c r="F15" s="2">
        <v>4</v>
      </c>
      <c r="G15" s="2">
        <v>5</v>
      </c>
      <c r="H15" s="2">
        <v>1</v>
      </c>
      <c r="I15" s="2"/>
      <c r="J15" s="2">
        <v>2</v>
      </c>
      <c r="K15" s="2"/>
      <c r="L15" s="2"/>
      <c r="M15" s="2">
        <v>2</v>
      </c>
      <c r="N15" s="2">
        <v>3</v>
      </c>
      <c r="O15" s="2"/>
      <c r="P15" s="2"/>
      <c r="Q15" s="2">
        <v>1</v>
      </c>
      <c r="R15" s="2">
        <f t="shared" si="0"/>
        <v>20</v>
      </c>
      <c r="S15" s="2">
        <f t="shared" si="1"/>
        <v>11</v>
      </c>
      <c r="T15" s="8">
        <f t="shared" si="2"/>
        <v>0.22222222222222221</v>
      </c>
      <c r="U15" s="8">
        <f t="shared" si="3"/>
        <v>0.3</v>
      </c>
      <c r="V15" s="8">
        <f t="shared" si="4"/>
        <v>0.61111111111111116</v>
      </c>
    </row>
    <row r="16" spans="1:22" ht="12" customHeight="1" x14ac:dyDescent="0.2">
      <c r="A16" s="3"/>
      <c r="B16" s="4" t="str">
        <f>+'YTD Stats'!C16</f>
        <v>Sogard,E</v>
      </c>
      <c r="C16" s="2">
        <v>2</v>
      </c>
      <c r="D16" s="2">
        <v>2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>
        <f t="shared" si="0"/>
        <v>2</v>
      </c>
      <c r="S16" s="2">
        <f t="shared" si="1"/>
        <v>0</v>
      </c>
      <c r="T16" s="8">
        <f t="shared" si="2"/>
        <v>0</v>
      </c>
      <c r="U16" s="8">
        <f t="shared" si="3"/>
        <v>0</v>
      </c>
      <c r="V16" s="8">
        <f t="shared" si="4"/>
        <v>0</v>
      </c>
    </row>
    <row r="17" spans="1:22" x14ac:dyDescent="0.2">
      <c r="A17" s="3"/>
      <c r="B17" s="4" t="str">
        <f>+'YTD Stats'!C17</f>
        <v>Cespedes,Y</v>
      </c>
      <c r="C17" s="2">
        <v>3</v>
      </c>
      <c r="D17" s="2">
        <v>1</v>
      </c>
      <c r="E17" s="2">
        <v>1</v>
      </c>
      <c r="F17" s="2">
        <v>1</v>
      </c>
      <c r="G17" s="2">
        <v>1</v>
      </c>
      <c r="H17" s="2"/>
      <c r="I17" s="2"/>
      <c r="J17" s="2">
        <v>1</v>
      </c>
      <c r="K17" s="2"/>
      <c r="L17" s="2"/>
      <c r="M17" s="2">
        <v>2</v>
      </c>
      <c r="N17" s="2"/>
      <c r="O17" s="2"/>
      <c r="P17" s="2"/>
      <c r="Q17" s="2"/>
      <c r="R17" s="2">
        <f t="shared" si="0"/>
        <v>3</v>
      </c>
      <c r="S17" s="2">
        <f t="shared" si="1"/>
        <v>4</v>
      </c>
      <c r="T17" s="8">
        <f t="shared" si="2"/>
        <v>1</v>
      </c>
      <c r="U17" s="8">
        <f t="shared" si="3"/>
        <v>1</v>
      </c>
      <c r="V17" s="8">
        <f t="shared" si="4"/>
        <v>4</v>
      </c>
    </row>
    <row r="18" spans="1:22" x14ac:dyDescent="0.2">
      <c r="A18" s="3"/>
      <c r="B18" s="4" t="str">
        <f>+'YTD Stats'!C18</f>
        <v>Anderson,T</v>
      </c>
      <c r="C18" s="2">
        <v>3</v>
      </c>
      <c r="D18" s="2">
        <v>3</v>
      </c>
      <c r="E18" s="2"/>
      <c r="F18" s="2">
        <v>2</v>
      </c>
      <c r="G18" s="2">
        <v>1</v>
      </c>
      <c r="H18" s="2"/>
      <c r="I18" s="2"/>
      <c r="J18" s="2"/>
      <c r="K18" s="2"/>
      <c r="L18" s="2">
        <v>1</v>
      </c>
      <c r="M18" s="2"/>
      <c r="N18" s="2">
        <v>1</v>
      </c>
      <c r="O18" s="2"/>
      <c r="P18" s="2"/>
      <c r="Q18" s="2"/>
      <c r="R18" s="2">
        <f t="shared" si="0"/>
        <v>3</v>
      </c>
      <c r="S18" s="2">
        <f t="shared" si="1"/>
        <v>2</v>
      </c>
      <c r="T18" s="8">
        <f t="shared" si="2"/>
        <v>0.66666666666666663</v>
      </c>
      <c r="U18" s="8">
        <f t="shared" si="3"/>
        <v>0.66666666666666663</v>
      </c>
      <c r="V18" s="8">
        <f t="shared" si="4"/>
        <v>0.66666666666666663</v>
      </c>
    </row>
    <row r="19" spans="1:22" x14ac:dyDescent="0.2">
      <c r="A19" s="3"/>
      <c r="B19" s="4" t="str">
        <f>+'YTD Stats'!C19</f>
        <v>Meadows,A*</v>
      </c>
      <c r="C19" s="2">
        <v>5</v>
      </c>
      <c r="D19" s="2">
        <v>18</v>
      </c>
      <c r="E19" s="2">
        <v>2</v>
      </c>
      <c r="F19" s="2">
        <v>2</v>
      </c>
      <c r="G19" s="2"/>
      <c r="H19" s="2"/>
      <c r="I19" s="2">
        <v>1</v>
      </c>
      <c r="J19" s="2"/>
      <c r="K19" s="2">
        <v>1</v>
      </c>
      <c r="L19" s="2"/>
      <c r="M19" s="2"/>
      <c r="N19" s="2">
        <v>5</v>
      </c>
      <c r="O19" s="2"/>
      <c r="P19" s="2"/>
      <c r="Q19" s="2"/>
      <c r="R19" s="2">
        <f t="shared" si="0"/>
        <v>18</v>
      </c>
      <c r="S19" s="2">
        <f t="shared" si="1"/>
        <v>4</v>
      </c>
      <c r="T19" s="8">
        <f t="shared" si="2"/>
        <v>0.1111111111111111</v>
      </c>
      <c r="U19" s="8">
        <f t="shared" si="3"/>
        <v>0.1111111111111111</v>
      </c>
      <c r="V19" s="8">
        <f t="shared" si="4"/>
        <v>0.22222222222222221</v>
      </c>
    </row>
    <row r="20" spans="1:22" x14ac:dyDescent="0.2">
      <c r="A20" s="3"/>
      <c r="B20" s="4" t="str">
        <f>+'YTD Stats'!C20</f>
        <v>Inciarte E.</v>
      </c>
      <c r="C20" s="2">
        <v>3</v>
      </c>
      <c r="D20" s="2">
        <v>3</v>
      </c>
      <c r="E20" s="2"/>
      <c r="F20" s="2">
        <v>1</v>
      </c>
      <c r="G20" s="2">
        <v>1</v>
      </c>
      <c r="H20" s="2"/>
      <c r="I20" s="2"/>
      <c r="J20" s="2"/>
      <c r="K20" s="2"/>
      <c r="L20" s="2"/>
      <c r="M20" s="2"/>
      <c r="N20" s="2">
        <v>2</v>
      </c>
      <c r="O20" s="2"/>
      <c r="P20" s="2"/>
      <c r="Q20" s="2"/>
      <c r="R20" s="2">
        <f t="shared" si="0"/>
        <v>3</v>
      </c>
      <c r="S20" s="2">
        <f t="shared" si="1"/>
        <v>1</v>
      </c>
      <c r="T20" s="8">
        <f t="shared" si="2"/>
        <v>0.33333333333333331</v>
      </c>
      <c r="U20" s="8">
        <f t="shared" si="3"/>
        <v>0.33333333333333331</v>
      </c>
      <c r="V20" s="8">
        <f t="shared" si="4"/>
        <v>0.33333333333333331</v>
      </c>
    </row>
    <row r="21" spans="1:22" x14ac:dyDescent="0.2">
      <c r="A21" s="3"/>
      <c r="B21" s="4" t="str">
        <f>+'YTD Stats'!C21</f>
        <v>Heyward,J*</v>
      </c>
      <c r="C21" s="2">
        <v>5</v>
      </c>
      <c r="D21" s="2">
        <v>20</v>
      </c>
      <c r="E21" s="2">
        <v>2</v>
      </c>
      <c r="F21" s="2">
        <v>2</v>
      </c>
      <c r="G21" s="2">
        <v>1</v>
      </c>
      <c r="H21" s="2"/>
      <c r="I21" s="2"/>
      <c r="J21" s="2">
        <v>1</v>
      </c>
      <c r="K21" s="2"/>
      <c r="L21" s="2"/>
      <c r="M21" s="2"/>
      <c r="N21" s="2">
        <v>6</v>
      </c>
      <c r="O21" s="2"/>
      <c r="P21" s="2"/>
      <c r="Q21" s="2">
        <v>1</v>
      </c>
      <c r="R21" s="2">
        <f t="shared" si="0"/>
        <v>20</v>
      </c>
      <c r="S21" s="2">
        <f t="shared" si="1"/>
        <v>5</v>
      </c>
      <c r="T21" s="8">
        <f t="shared" si="2"/>
        <v>0.1</v>
      </c>
      <c r="U21" s="8">
        <f t="shared" si="3"/>
        <v>0.1</v>
      </c>
      <c r="V21" s="8">
        <f t="shared" si="4"/>
        <v>0.25</v>
      </c>
    </row>
    <row r="22" spans="1:22" x14ac:dyDescent="0.2">
      <c r="A22" s="3"/>
      <c r="B22" s="4" t="str">
        <f>+'YTD Stats'!C22</f>
        <v>Duvall,A</v>
      </c>
      <c r="C22" s="2">
        <v>1</v>
      </c>
      <c r="D22" s="2">
        <v>1</v>
      </c>
      <c r="E22" s="2"/>
      <c r="F22" s="2">
        <v>0</v>
      </c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>
        <f t="shared" si="0"/>
        <v>1</v>
      </c>
      <c r="S22" s="2">
        <f t="shared" si="1"/>
        <v>0</v>
      </c>
      <c r="T22" s="8">
        <f t="shared" si="2"/>
        <v>0</v>
      </c>
      <c r="U22" s="8">
        <f t="shared" si="3"/>
        <v>0</v>
      </c>
      <c r="V22" s="8">
        <f t="shared" si="4"/>
        <v>0</v>
      </c>
    </row>
    <row r="23" spans="1:22" x14ac:dyDescent="0.2">
      <c r="A23" s="3"/>
      <c r="B23" s="4">
        <f>+'YTD Stats'!C23</f>
        <v>0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>
        <f t="shared" si="0"/>
        <v>0</v>
      </c>
      <c r="S23" s="2">
        <f t="shared" si="1"/>
        <v>0</v>
      </c>
      <c r="T23" s="8" t="e">
        <f t="shared" si="2"/>
        <v>#DIV/0!</v>
      </c>
      <c r="U23" s="8" t="e">
        <f t="shared" si="3"/>
        <v>#DIV/0!</v>
      </c>
      <c r="V23" s="8" t="e">
        <f t="shared" si="4"/>
        <v>#DIV/0!</v>
      </c>
    </row>
    <row r="24" spans="1:22" x14ac:dyDescent="0.2">
      <c r="A24" s="3"/>
      <c r="B24" s="4">
        <f>+'YTD Stats'!C24</f>
        <v>0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>
        <f t="shared" si="0"/>
        <v>0</v>
      </c>
      <c r="S24" s="2">
        <f t="shared" si="1"/>
        <v>0</v>
      </c>
      <c r="T24" s="8" t="e">
        <f t="shared" si="2"/>
        <v>#DIV/0!</v>
      </c>
      <c r="U24" s="8" t="e">
        <f t="shared" si="3"/>
        <v>#DIV/0!</v>
      </c>
      <c r="V24" s="8" t="e">
        <f t="shared" si="4"/>
        <v>#DIV/0!</v>
      </c>
    </row>
    <row r="25" spans="1:22" x14ac:dyDescent="0.2">
      <c r="A25" s="3"/>
      <c r="B25" s="4">
        <f>+'YTD Stats'!C25</f>
        <v>0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>
        <f t="shared" si="0"/>
        <v>0</v>
      </c>
      <c r="S25" s="2">
        <f t="shared" si="1"/>
        <v>0</v>
      </c>
      <c r="T25" s="8" t="e">
        <f t="shared" si="2"/>
        <v>#DIV/0!</v>
      </c>
      <c r="U25" s="8" t="e">
        <f t="shared" si="3"/>
        <v>#DIV/0!</v>
      </c>
      <c r="V25" s="8" t="e">
        <f t="shared" si="4"/>
        <v>#DIV/0!</v>
      </c>
    </row>
    <row r="26" spans="1:22" x14ac:dyDescent="0.2">
      <c r="A26" s="3"/>
      <c r="B26" s="4" t="str">
        <f>+'YTD Stats'!C26</f>
        <v>Taylor,M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>
        <f t="shared" si="0"/>
        <v>0</v>
      </c>
      <c r="S26" s="2">
        <f t="shared" si="1"/>
        <v>0</v>
      </c>
      <c r="T26" s="8" t="e">
        <f t="shared" si="2"/>
        <v>#DIV/0!</v>
      </c>
      <c r="U26" s="8" t="e">
        <f t="shared" si="3"/>
        <v>#DIV/0!</v>
      </c>
      <c r="V26" s="8" t="e">
        <f t="shared" si="4"/>
        <v>#DIV/0!</v>
      </c>
    </row>
    <row r="27" spans="1:22" x14ac:dyDescent="0.2">
      <c r="A27" s="3"/>
      <c r="B27" s="4" t="str">
        <f>+'YTD Stats'!C27</f>
        <v>Bird,G*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>
        <f t="shared" si="0"/>
        <v>0</v>
      </c>
      <c r="S27" s="2">
        <f t="shared" si="1"/>
        <v>0</v>
      </c>
      <c r="T27" s="8" t="e">
        <f t="shared" si="2"/>
        <v>#DIV/0!</v>
      </c>
      <c r="U27" s="8" t="e">
        <f t="shared" si="3"/>
        <v>#DIV/0!</v>
      </c>
      <c r="V27" s="8" t="e">
        <f t="shared" si="4"/>
        <v>#DIV/0!</v>
      </c>
    </row>
    <row r="28" spans="1:22" x14ac:dyDescent="0.2">
      <c r="A28" s="3"/>
      <c r="B28" s="4" t="str">
        <f>+'YTD Stats'!C28</f>
        <v>Swihart B.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>
        <f t="shared" si="0"/>
        <v>0</v>
      </c>
      <c r="S28" s="2">
        <f t="shared" si="1"/>
        <v>0</v>
      </c>
      <c r="T28" s="8" t="e">
        <f t="shared" si="2"/>
        <v>#DIV/0!</v>
      </c>
      <c r="U28" s="8" t="e">
        <f t="shared" si="3"/>
        <v>#DIV/0!</v>
      </c>
      <c r="V28" s="8" t="e">
        <f t="shared" si="4"/>
        <v>#DIV/0!</v>
      </c>
    </row>
    <row r="29" spans="1:22" x14ac:dyDescent="0.2">
      <c r="A29" s="3"/>
      <c r="B29" s="4" t="str">
        <f>+'YTD Stats'!C29</f>
        <v>Urena,R+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>
        <f t="shared" si="0"/>
        <v>0</v>
      </c>
      <c r="S29" s="2">
        <f t="shared" si="1"/>
        <v>0</v>
      </c>
      <c r="T29" s="8" t="e">
        <f t="shared" si="2"/>
        <v>#DIV/0!</v>
      </c>
      <c r="U29" s="8" t="e">
        <f t="shared" si="3"/>
        <v>#DIV/0!</v>
      </c>
      <c r="V29" s="8" t="e">
        <f t="shared" si="4"/>
        <v>#DIV/0!</v>
      </c>
    </row>
    <row r="30" spans="1:22" x14ac:dyDescent="0.2">
      <c r="A30" s="3"/>
      <c r="B30" s="4" t="str">
        <f>+'YTD Stats'!C30</f>
        <v>McKinney,B*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>
        <f t="shared" si="0"/>
        <v>0</v>
      </c>
      <c r="S30" s="2">
        <f t="shared" si="1"/>
        <v>0</v>
      </c>
      <c r="T30" s="8" t="e">
        <f t="shared" si="2"/>
        <v>#DIV/0!</v>
      </c>
      <c r="U30" s="8" t="e">
        <f t="shared" si="3"/>
        <v>#DIV/0!</v>
      </c>
      <c r="V30" s="8" t="e">
        <f t="shared" si="4"/>
        <v>#DIV/0!</v>
      </c>
    </row>
    <row r="31" spans="1:22" x14ac:dyDescent="0.2">
      <c r="A31" s="3"/>
      <c r="B31" s="4">
        <f>+'YTD Stats'!C31</f>
        <v>0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>
        <f t="shared" si="0"/>
        <v>0</v>
      </c>
      <c r="S31" s="2">
        <f t="shared" si="1"/>
        <v>0</v>
      </c>
      <c r="T31" s="8" t="e">
        <f t="shared" si="2"/>
        <v>#DIV/0!</v>
      </c>
      <c r="U31" s="8" t="e">
        <f t="shared" si="3"/>
        <v>#DIV/0!</v>
      </c>
      <c r="V31" s="8" t="e">
        <f t="shared" si="4"/>
        <v>#DIV/0!</v>
      </c>
    </row>
    <row r="32" spans="1:22" x14ac:dyDescent="0.2">
      <c r="A32" s="3"/>
      <c r="B32" s="4">
        <f>+'YTD Stats'!C32</f>
        <v>0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>
        <f t="shared" si="0"/>
        <v>0</v>
      </c>
      <c r="S32" s="2">
        <f t="shared" si="1"/>
        <v>0</v>
      </c>
      <c r="T32" s="8" t="e">
        <f t="shared" si="2"/>
        <v>#DIV/0!</v>
      </c>
      <c r="U32" s="8" t="e">
        <f t="shared" si="3"/>
        <v>#DIV/0!</v>
      </c>
      <c r="V32" s="8" t="e">
        <f t="shared" si="4"/>
        <v>#DIV/0!</v>
      </c>
    </row>
    <row r="33" spans="1:22" x14ac:dyDescent="0.2">
      <c r="A33" s="3"/>
      <c r="B33" s="4">
        <f>+'YTD Stats'!C33</f>
        <v>0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>
        <f t="shared" si="0"/>
        <v>0</v>
      </c>
      <c r="S33" s="2">
        <f t="shared" si="1"/>
        <v>0</v>
      </c>
      <c r="T33" s="8" t="e">
        <f t="shared" si="2"/>
        <v>#DIV/0!</v>
      </c>
      <c r="U33" s="8" t="e">
        <f t="shared" si="3"/>
        <v>#DIV/0!</v>
      </c>
      <c r="V33" s="8" t="e">
        <f t="shared" si="4"/>
        <v>#DIV/0!</v>
      </c>
    </row>
    <row r="34" spans="1:22" x14ac:dyDescent="0.2">
      <c r="A34" s="3"/>
      <c r="B34" s="4">
        <f>+'YTD Stats'!C34</f>
        <v>0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>
        <f t="shared" si="0"/>
        <v>0</v>
      </c>
      <c r="S34" s="2">
        <f t="shared" si="1"/>
        <v>0</v>
      </c>
      <c r="T34" s="8" t="e">
        <f t="shared" si="2"/>
        <v>#DIV/0!</v>
      </c>
      <c r="U34" s="8" t="e">
        <f t="shared" si="3"/>
        <v>#DIV/0!</v>
      </c>
      <c r="V34" s="8" t="e">
        <f t="shared" si="4"/>
        <v>#DIV/0!</v>
      </c>
    </row>
    <row r="35" spans="1:22" x14ac:dyDescent="0.2">
      <c r="A35" s="3"/>
      <c r="B35" s="4">
        <f>+'YTD Stats'!C35</f>
        <v>0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>
        <f t="shared" si="0"/>
        <v>0</v>
      </c>
      <c r="S35" s="2">
        <f t="shared" si="1"/>
        <v>0</v>
      </c>
      <c r="T35" s="8" t="e">
        <f t="shared" si="2"/>
        <v>#DIV/0!</v>
      </c>
      <c r="U35" s="8" t="e">
        <f t="shared" si="3"/>
        <v>#DIV/0!</v>
      </c>
      <c r="V35" s="8" t="e">
        <f t="shared" si="4"/>
        <v>#DIV/0!</v>
      </c>
    </row>
    <row r="36" spans="1:22" x14ac:dyDescent="0.2">
      <c r="A36" s="3"/>
      <c r="B36" s="4">
        <f>+'YTD Stats'!C36</f>
        <v>0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>
        <f t="shared" si="0"/>
        <v>0</v>
      </c>
      <c r="S36" s="2">
        <f t="shared" si="1"/>
        <v>0</v>
      </c>
      <c r="T36" s="8" t="e">
        <f t="shared" si="2"/>
        <v>#DIV/0!</v>
      </c>
      <c r="U36" s="8" t="e">
        <f t="shared" si="3"/>
        <v>#DIV/0!</v>
      </c>
      <c r="V36" s="8" t="e">
        <f t="shared" si="4"/>
        <v>#DIV/0!</v>
      </c>
    </row>
    <row r="37" spans="1:22" ht="13.5" thickBot="1" x14ac:dyDescent="0.25">
      <c r="A37" s="3"/>
      <c r="B37" s="4" t="s">
        <v>24</v>
      </c>
      <c r="C37" s="2">
        <v>5</v>
      </c>
      <c r="D37" s="2">
        <v>6</v>
      </c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>
        <f t="shared" si="0"/>
        <v>6</v>
      </c>
      <c r="S37" s="2">
        <f t="shared" si="1"/>
        <v>0</v>
      </c>
      <c r="T37" s="8">
        <f t="shared" si="2"/>
        <v>0</v>
      </c>
      <c r="U37" s="8">
        <f t="shared" si="3"/>
        <v>0</v>
      </c>
      <c r="V37" s="8">
        <f t="shared" si="4"/>
        <v>0</v>
      </c>
    </row>
    <row r="38" spans="1:22" ht="13.5" thickBot="1" x14ac:dyDescent="0.25">
      <c r="A38" s="5"/>
      <c r="B38" s="6" t="s">
        <v>25</v>
      </c>
      <c r="C38" s="7">
        <f t="shared" ref="C38:Q38" si="5">SUM(C6:C37)</f>
        <v>64</v>
      </c>
      <c r="D38" s="7">
        <f t="shared" si="5"/>
        <v>154</v>
      </c>
      <c r="E38" s="7">
        <f t="shared" si="5"/>
        <v>17</v>
      </c>
      <c r="F38" s="7">
        <f t="shared" si="5"/>
        <v>31</v>
      </c>
      <c r="G38" s="7">
        <f t="shared" si="5"/>
        <v>17</v>
      </c>
      <c r="H38" s="7">
        <f t="shared" si="5"/>
        <v>6</v>
      </c>
      <c r="I38" s="7">
        <f t="shared" si="5"/>
        <v>2</v>
      </c>
      <c r="J38" s="7">
        <f t="shared" si="5"/>
        <v>7</v>
      </c>
      <c r="K38" s="7">
        <f t="shared" si="5"/>
        <v>2</v>
      </c>
      <c r="L38" s="7">
        <f t="shared" si="5"/>
        <v>1</v>
      </c>
      <c r="M38" s="7">
        <f t="shared" si="5"/>
        <v>13</v>
      </c>
      <c r="N38" s="7">
        <f t="shared" si="5"/>
        <v>45</v>
      </c>
      <c r="O38" s="7">
        <f t="shared" si="5"/>
        <v>0</v>
      </c>
      <c r="P38" s="7">
        <f t="shared" si="5"/>
        <v>0</v>
      </c>
      <c r="Q38" s="7">
        <f t="shared" si="5"/>
        <v>3</v>
      </c>
      <c r="R38" s="7">
        <f t="shared" si="0"/>
        <v>167</v>
      </c>
      <c r="S38" s="7">
        <f t="shared" si="1"/>
        <v>62</v>
      </c>
      <c r="T38" s="9">
        <f t="shared" si="2"/>
        <v>0.20129870129870131</v>
      </c>
      <c r="U38" s="9">
        <f t="shared" si="3"/>
        <v>0.26347305389221559</v>
      </c>
      <c r="V38" s="10">
        <f t="shared" si="4"/>
        <v>0.40259740259740262</v>
      </c>
    </row>
    <row r="39" spans="1:22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</row>
    <row r="40" spans="1:22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</row>
    <row r="41" spans="1:22" x14ac:dyDescent="0.2">
      <c r="A41" s="2" t="s">
        <v>2</v>
      </c>
      <c r="B41" s="2" t="s">
        <v>26</v>
      </c>
      <c r="C41" s="2" t="s">
        <v>27</v>
      </c>
      <c r="D41" s="2" t="s">
        <v>7</v>
      </c>
      <c r="E41" s="2" t="s">
        <v>6</v>
      </c>
      <c r="F41" s="2" t="s">
        <v>28</v>
      </c>
      <c r="G41" s="2" t="s">
        <v>15</v>
      </c>
      <c r="H41" s="2" t="s">
        <v>14</v>
      </c>
      <c r="I41" s="2" t="s">
        <v>29</v>
      </c>
      <c r="J41" s="2" t="s">
        <v>30</v>
      </c>
      <c r="K41" s="2" t="s">
        <v>31</v>
      </c>
      <c r="L41" s="2" t="s">
        <v>32</v>
      </c>
      <c r="M41" s="2" t="s">
        <v>33</v>
      </c>
      <c r="N41" s="2" t="s">
        <v>34</v>
      </c>
      <c r="O41" s="2" t="s">
        <v>35</v>
      </c>
      <c r="P41" s="2" t="s">
        <v>11</v>
      </c>
      <c r="Q41" s="2" t="s">
        <v>36</v>
      </c>
      <c r="R41" s="2" t="s">
        <v>37</v>
      </c>
      <c r="S41" s="2" t="s">
        <v>38</v>
      </c>
      <c r="T41" s="2" t="s">
        <v>39</v>
      </c>
      <c r="U41" s="4" t="s">
        <v>40</v>
      </c>
      <c r="V41" s="4" t="s">
        <v>41</v>
      </c>
    </row>
    <row r="42" spans="1:22" x14ac:dyDescent="0.2">
      <c r="A42" s="3"/>
      <c r="B42" s="4" t="str">
        <f>+'YTD Stats'!C42</f>
        <v>Bauer,T</v>
      </c>
      <c r="C42" s="2">
        <v>6</v>
      </c>
      <c r="D42" s="2">
        <v>3</v>
      </c>
      <c r="E42" s="2"/>
      <c r="F42" s="2"/>
      <c r="G42" s="2">
        <v>6</v>
      </c>
      <c r="H42" s="2">
        <v>4</v>
      </c>
      <c r="I42" s="2">
        <v>1</v>
      </c>
      <c r="J42" s="2">
        <v>1</v>
      </c>
      <c r="K42" s="2"/>
      <c r="L42" s="2"/>
      <c r="M42" s="2"/>
      <c r="N42" s="2"/>
      <c r="O42" s="2"/>
      <c r="P42" s="2"/>
      <c r="Q42" s="2" t="s">
        <v>47</v>
      </c>
      <c r="R42" s="12" t="e">
        <f t="shared" ref="R42:R65" si="6">M42/(M42+N42)</f>
        <v>#DIV/0!</v>
      </c>
      <c r="S42" s="12">
        <f t="shared" ref="S42:S65" si="7">F42/C42*9</f>
        <v>0</v>
      </c>
      <c r="T42" s="12">
        <f t="shared" ref="T42:T65" si="8">(H42+D42)/C42</f>
        <v>1.1666666666666667</v>
      </c>
      <c r="U42" s="14">
        <f t="shared" ref="U42:U65" si="9">D42/(C42*3+D42)</f>
        <v>0.14285714285714285</v>
      </c>
      <c r="V42" s="14">
        <f t="shared" ref="V42:V65" si="10">(D42+H42)/(C42*3+D42+H42)</f>
        <v>0.28000000000000003</v>
      </c>
    </row>
    <row r="43" spans="1:22" x14ac:dyDescent="0.2">
      <c r="A43" s="3"/>
      <c r="B43" s="4" t="str">
        <f>+'YTD Stats'!C43</f>
        <v>Darvish,Y</v>
      </c>
      <c r="C43" s="2">
        <v>6</v>
      </c>
      <c r="D43" s="2">
        <v>2</v>
      </c>
      <c r="E43" s="2"/>
      <c r="F43" s="2"/>
      <c r="G43" s="2">
        <v>8</v>
      </c>
      <c r="H43" s="2"/>
      <c r="I43" s="2">
        <v>1</v>
      </c>
      <c r="J43" s="2">
        <v>1</v>
      </c>
      <c r="K43" s="2"/>
      <c r="L43" s="2"/>
      <c r="M43" s="2"/>
      <c r="N43" s="2"/>
      <c r="O43" s="2"/>
      <c r="P43" s="2"/>
      <c r="Q43" s="2" t="s">
        <v>47</v>
      </c>
      <c r="R43" s="12" t="e">
        <f t="shared" si="6"/>
        <v>#DIV/0!</v>
      </c>
      <c r="S43" s="12">
        <f t="shared" si="7"/>
        <v>0</v>
      </c>
      <c r="T43" s="12">
        <f t="shared" si="8"/>
        <v>0.33333333333333331</v>
      </c>
      <c r="U43" s="14">
        <f t="shared" si="9"/>
        <v>0.1</v>
      </c>
      <c r="V43" s="14">
        <f t="shared" si="10"/>
        <v>0.1</v>
      </c>
    </row>
    <row r="44" spans="1:22" x14ac:dyDescent="0.2">
      <c r="A44" s="3"/>
      <c r="B44" s="4" t="str">
        <f>+'YTD Stats'!C44</f>
        <v>Paxton, J</v>
      </c>
      <c r="C44" s="2">
        <v>5</v>
      </c>
      <c r="D44" s="2">
        <v>4</v>
      </c>
      <c r="E44" s="2">
        <v>2</v>
      </c>
      <c r="F44" s="2">
        <v>2</v>
      </c>
      <c r="G44" s="2">
        <v>10</v>
      </c>
      <c r="H44" s="2"/>
      <c r="I44" s="2">
        <v>1</v>
      </c>
      <c r="J44" s="2">
        <v>1</v>
      </c>
      <c r="K44" s="2"/>
      <c r="L44" s="2"/>
      <c r="M44" s="2"/>
      <c r="N44" s="2"/>
      <c r="O44" s="2"/>
      <c r="P44" s="2">
        <v>1</v>
      </c>
      <c r="Q44" s="2" t="s">
        <v>47</v>
      </c>
      <c r="R44" s="12" t="e">
        <f t="shared" si="6"/>
        <v>#DIV/0!</v>
      </c>
      <c r="S44" s="12">
        <f t="shared" si="7"/>
        <v>3.6</v>
      </c>
      <c r="T44" s="12">
        <f t="shared" si="8"/>
        <v>0.8</v>
      </c>
      <c r="U44" s="14">
        <f t="shared" si="9"/>
        <v>0.21052631578947367</v>
      </c>
      <c r="V44" s="14">
        <f t="shared" si="10"/>
        <v>0.21052631578947367</v>
      </c>
    </row>
    <row r="45" spans="1:22" x14ac:dyDescent="0.2">
      <c r="A45" s="3"/>
      <c r="B45" s="4" t="str">
        <f>+'YTD Stats'!C45</f>
        <v>Richards,G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 t="s">
        <v>47</v>
      </c>
      <c r="R45" s="12" t="e">
        <f t="shared" si="6"/>
        <v>#DIV/0!</v>
      </c>
      <c r="S45" s="12" t="e">
        <f t="shared" si="7"/>
        <v>#DIV/0!</v>
      </c>
      <c r="T45" s="12" t="e">
        <f t="shared" si="8"/>
        <v>#DIV/0!</v>
      </c>
      <c r="U45" s="14" t="e">
        <f t="shared" si="9"/>
        <v>#DIV/0!</v>
      </c>
      <c r="V45" s="14" t="e">
        <f t="shared" si="10"/>
        <v>#DIV/0!</v>
      </c>
    </row>
    <row r="46" spans="1:22" x14ac:dyDescent="0.2">
      <c r="A46" s="3"/>
      <c r="B46" s="4" t="str">
        <f>+'YTD Stats'!C46</f>
        <v>Foltynewicz,M</v>
      </c>
      <c r="C46" s="2">
        <v>6</v>
      </c>
      <c r="D46" s="2">
        <v>3</v>
      </c>
      <c r="E46" s="2">
        <v>2</v>
      </c>
      <c r="F46" s="2">
        <v>1</v>
      </c>
      <c r="G46" s="2">
        <v>4</v>
      </c>
      <c r="H46" s="2">
        <v>3</v>
      </c>
      <c r="I46" s="2">
        <v>1</v>
      </c>
      <c r="J46" s="2">
        <v>1</v>
      </c>
      <c r="K46" s="2"/>
      <c r="L46" s="2"/>
      <c r="M46" s="2">
        <v>1</v>
      </c>
      <c r="N46" s="2"/>
      <c r="O46" s="2"/>
      <c r="P46" s="2">
        <v>1</v>
      </c>
      <c r="Q46" s="2" t="s">
        <v>47</v>
      </c>
      <c r="R46" s="12">
        <f t="shared" si="6"/>
        <v>1</v>
      </c>
      <c r="S46" s="12">
        <f t="shared" si="7"/>
        <v>1.5</v>
      </c>
      <c r="T46" s="12">
        <f t="shared" si="8"/>
        <v>1</v>
      </c>
      <c r="U46" s="14">
        <f t="shared" si="9"/>
        <v>0.14285714285714285</v>
      </c>
      <c r="V46" s="14">
        <f t="shared" si="10"/>
        <v>0.25</v>
      </c>
    </row>
    <row r="47" spans="1:22" x14ac:dyDescent="0.2">
      <c r="A47" s="3"/>
      <c r="B47" s="4" t="str">
        <f>+'YTD Stats'!C47</f>
        <v>Gray,J</v>
      </c>
      <c r="C47" s="2">
        <v>5</v>
      </c>
      <c r="D47" s="2">
        <v>2</v>
      </c>
      <c r="E47" s="2"/>
      <c r="F47" s="2"/>
      <c r="G47" s="2">
        <v>6</v>
      </c>
      <c r="H47" s="2">
        <v>3</v>
      </c>
      <c r="I47" s="2">
        <v>1</v>
      </c>
      <c r="J47" s="2">
        <v>1</v>
      </c>
      <c r="K47" s="2"/>
      <c r="L47" s="2"/>
      <c r="M47" s="2">
        <v>1</v>
      </c>
      <c r="N47" s="2"/>
      <c r="O47" s="2"/>
      <c r="P47" s="2"/>
      <c r="Q47" s="2" t="s">
        <v>47</v>
      </c>
      <c r="R47" s="12">
        <f t="shared" si="6"/>
        <v>1</v>
      </c>
      <c r="S47" s="12">
        <f t="shared" si="7"/>
        <v>0</v>
      </c>
      <c r="T47" s="12">
        <f t="shared" si="8"/>
        <v>1</v>
      </c>
      <c r="U47" s="14">
        <f t="shared" si="9"/>
        <v>0.11764705882352941</v>
      </c>
      <c r="V47" s="14">
        <f t="shared" si="10"/>
        <v>0.25</v>
      </c>
    </row>
    <row r="48" spans="1:22" ht="13.5" customHeight="1" x14ac:dyDescent="0.2">
      <c r="A48" s="3"/>
      <c r="B48" s="4">
        <f>+'YTD Stats'!C48</f>
        <v>0</v>
      </c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 t="s">
        <v>47</v>
      </c>
      <c r="R48" s="12" t="e">
        <f t="shared" si="6"/>
        <v>#DIV/0!</v>
      </c>
      <c r="S48" s="12" t="e">
        <f t="shared" si="7"/>
        <v>#DIV/0!</v>
      </c>
      <c r="T48" s="12" t="e">
        <f t="shared" si="8"/>
        <v>#DIV/0!</v>
      </c>
      <c r="U48" s="14" t="e">
        <f t="shared" si="9"/>
        <v>#DIV/0!</v>
      </c>
      <c r="V48" s="14" t="e">
        <f t="shared" si="10"/>
        <v>#DIV/0!</v>
      </c>
    </row>
    <row r="49" spans="1:22" x14ac:dyDescent="0.2">
      <c r="A49" s="3"/>
      <c r="B49" s="4" t="str">
        <f>+'YTD Stats'!C49</f>
        <v>Castillo,D</v>
      </c>
      <c r="C49" s="2">
        <v>0.33</v>
      </c>
      <c r="D49" s="2"/>
      <c r="E49" s="2"/>
      <c r="F49" s="2"/>
      <c r="G49" s="2"/>
      <c r="H49" s="2"/>
      <c r="I49" s="2">
        <v>1</v>
      </c>
      <c r="J49" s="2"/>
      <c r="K49" s="2"/>
      <c r="L49" s="2"/>
      <c r="M49" s="2"/>
      <c r="N49" s="2"/>
      <c r="O49" s="2"/>
      <c r="P49" s="2"/>
      <c r="Q49" s="2">
        <f>M49*2+O49*2-N49</f>
        <v>0</v>
      </c>
      <c r="R49" s="12" t="e">
        <f t="shared" si="6"/>
        <v>#DIV/0!</v>
      </c>
      <c r="S49" s="12">
        <f t="shared" si="7"/>
        <v>0</v>
      </c>
      <c r="T49" s="12">
        <f t="shared" si="8"/>
        <v>0</v>
      </c>
      <c r="U49" s="14">
        <f t="shared" si="9"/>
        <v>0</v>
      </c>
      <c r="V49" s="14">
        <f t="shared" si="10"/>
        <v>0</v>
      </c>
    </row>
    <row r="50" spans="1:22" x14ac:dyDescent="0.2">
      <c r="A50" s="3"/>
      <c r="B50" s="4" t="str">
        <f>+'YTD Stats'!C50</f>
        <v>Strahm,M*</v>
      </c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>
        <f t="shared" ref="Q50:Q62" si="11">M50*2+O50*2-N50</f>
        <v>0</v>
      </c>
      <c r="R50" s="12" t="e">
        <f t="shared" si="6"/>
        <v>#DIV/0!</v>
      </c>
      <c r="S50" s="12" t="e">
        <f t="shared" si="7"/>
        <v>#DIV/0!</v>
      </c>
      <c r="T50" s="12" t="e">
        <f t="shared" si="8"/>
        <v>#DIV/0!</v>
      </c>
      <c r="U50" s="14" t="e">
        <f t="shared" si="9"/>
        <v>#DIV/0!</v>
      </c>
      <c r="V50" s="14" t="e">
        <f t="shared" si="10"/>
        <v>#DIV/0!</v>
      </c>
    </row>
    <row r="51" spans="1:22" x14ac:dyDescent="0.2">
      <c r="A51" s="3"/>
      <c r="B51" s="4" t="str">
        <f>+'YTD Stats'!C51</f>
        <v>Watson,T*</v>
      </c>
      <c r="C51" s="2">
        <v>3.67</v>
      </c>
      <c r="D51" s="2"/>
      <c r="E51" s="2"/>
      <c r="F51" s="2"/>
      <c r="G51" s="2">
        <v>4</v>
      </c>
      <c r="H51" s="2"/>
      <c r="I51" s="2">
        <v>4</v>
      </c>
      <c r="J51" s="2"/>
      <c r="K51" s="2"/>
      <c r="L51" s="2"/>
      <c r="M51" s="2">
        <v>1</v>
      </c>
      <c r="N51" s="2"/>
      <c r="O51" s="2"/>
      <c r="P51" s="2"/>
      <c r="Q51" s="2">
        <f t="shared" si="11"/>
        <v>2</v>
      </c>
      <c r="R51" s="12">
        <f t="shared" si="6"/>
        <v>1</v>
      </c>
      <c r="S51" s="12">
        <f t="shared" si="7"/>
        <v>0</v>
      </c>
      <c r="T51" s="12">
        <f t="shared" si="8"/>
        <v>0</v>
      </c>
      <c r="U51" s="14">
        <f t="shared" si="9"/>
        <v>0</v>
      </c>
      <c r="V51" s="14">
        <f t="shared" si="10"/>
        <v>0</v>
      </c>
    </row>
    <row r="52" spans="1:22" x14ac:dyDescent="0.2">
      <c r="A52" s="3"/>
      <c r="B52" s="4" t="str">
        <f>+'YTD Stats'!C52</f>
        <v>Green,C</v>
      </c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>
        <f t="shared" si="11"/>
        <v>0</v>
      </c>
      <c r="R52" s="12" t="e">
        <f t="shared" si="6"/>
        <v>#DIV/0!</v>
      </c>
      <c r="S52" s="12" t="e">
        <f t="shared" si="7"/>
        <v>#DIV/0!</v>
      </c>
      <c r="T52" s="12" t="e">
        <f t="shared" si="8"/>
        <v>#DIV/0!</v>
      </c>
      <c r="U52" s="14" t="e">
        <f t="shared" si="9"/>
        <v>#DIV/0!</v>
      </c>
      <c r="V52" s="14" t="e">
        <f t="shared" si="10"/>
        <v>#DIV/0!</v>
      </c>
    </row>
    <row r="53" spans="1:22" x14ac:dyDescent="0.2">
      <c r="A53" s="3"/>
      <c r="B53" s="4" t="str">
        <f>+'YTD Stats'!C53</f>
        <v>Bass,A</v>
      </c>
      <c r="C53" s="2">
        <v>2.33</v>
      </c>
      <c r="D53" s="2">
        <v>2</v>
      </c>
      <c r="E53" s="2"/>
      <c r="F53" s="2"/>
      <c r="G53" s="2">
        <v>4</v>
      </c>
      <c r="H53" s="2">
        <v>1</v>
      </c>
      <c r="I53" s="2">
        <v>2</v>
      </c>
      <c r="J53" s="2"/>
      <c r="K53" s="2"/>
      <c r="L53" s="2"/>
      <c r="M53" s="2">
        <v>1</v>
      </c>
      <c r="N53" s="2"/>
      <c r="O53" s="2"/>
      <c r="P53" s="2"/>
      <c r="Q53" s="2">
        <f t="shared" si="11"/>
        <v>2</v>
      </c>
      <c r="R53" s="12">
        <f t="shared" si="6"/>
        <v>1</v>
      </c>
      <c r="S53" s="12">
        <f t="shared" si="7"/>
        <v>0</v>
      </c>
      <c r="T53" s="12">
        <f t="shared" si="8"/>
        <v>1.2875536480686696</v>
      </c>
      <c r="U53" s="14">
        <f t="shared" si="9"/>
        <v>0.22246941045606228</v>
      </c>
      <c r="V53" s="14">
        <f t="shared" si="10"/>
        <v>0.3003003003003003</v>
      </c>
    </row>
    <row r="54" spans="1:22" x14ac:dyDescent="0.2">
      <c r="A54" s="3"/>
      <c r="B54" s="4" t="str">
        <f>+'YTD Stats'!C54</f>
        <v>Knebel,C</v>
      </c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>
        <f t="shared" si="11"/>
        <v>0</v>
      </c>
      <c r="R54" s="12" t="e">
        <f t="shared" si="6"/>
        <v>#DIV/0!</v>
      </c>
      <c r="S54" s="12" t="e">
        <f t="shared" si="7"/>
        <v>#DIV/0!</v>
      </c>
      <c r="T54" s="12" t="e">
        <f t="shared" si="8"/>
        <v>#DIV/0!</v>
      </c>
      <c r="U54" s="14" t="e">
        <f t="shared" si="9"/>
        <v>#DIV/0!</v>
      </c>
      <c r="V54" s="14" t="e">
        <f t="shared" si="10"/>
        <v>#DIV/0!</v>
      </c>
    </row>
    <row r="55" spans="1:22" x14ac:dyDescent="0.2">
      <c r="A55" s="3"/>
      <c r="B55" s="4" t="str">
        <f>+'YTD Stats'!C55</f>
        <v>Hernandez,D</v>
      </c>
      <c r="C55" s="2">
        <v>4.33</v>
      </c>
      <c r="D55" s="2">
        <v>6</v>
      </c>
      <c r="E55" s="2">
        <v>3</v>
      </c>
      <c r="F55" s="2">
        <v>3</v>
      </c>
      <c r="G55" s="2">
        <v>4</v>
      </c>
      <c r="H55" s="2">
        <v>1</v>
      </c>
      <c r="I55" s="2">
        <v>3</v>
      </c>
      <c r="J55" s="2"/>
      <c r="K55" s="2"/>
      <c r="L55" s="2"/>
      <c r="M55" s="2"/>
      <c r="N55" s="2">
        <v>1</v>
      </c>
      <c r="O55" s="2"/>
      <c r="P55" s="2">
        <v>1</v>
      </c>
      <c r="Q55" s="2">
        <f t="shared" si="11"/>
        <v>-1</v>
      </c>
      <c r="R55" s="12">
        <f t="shared" si="6"/>
        <v>0</v>
      </c>
      <c r="S55" s="12">
        <f t="shared" si="7"/>
        <v>6.2355658198614314</v>
      </c>
      <c r="T55" s="12">
        <f t="shared" si="8"/>
        <v>1.6166281755196306</v>
      </c>
      <c r="U55" s="14">
        <f t="shared" si="9"/>
        <v>0.31595576619273297</v>
      </c>
      <c r="V55" s="14">
        <f t="shared" si="10"/>
        <v>0.35017508754377186</v>
      </c>
    </row>
    <row r="56" spans="1:22" x14ac:dyDescent="0.2">
      <c r="A56" s="3"/>
      <c r="B56" s="4" t="str">
        <f>+'YTD Stats'!C56</f>
        <v>Santana,Edgar</v>
      </c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>
        <f t="shared" si="11"/>
        <v>0</v>
      </c>
      <c r="R56" s="12" t="e">
        <f t="shared" si="6"/>
        <v>#DIV/0!</v>
      </c>
      <c r="S56" s="12" t="e">
        <f t="shared" si="7"/>
        <v>#DIV/0!</v>
      </c>
      <c r="T56" s="12" t="e">
        <f t="shared" si="8"/>
        <v>#DIV/0!</v>
      </c>
      <c r="U56" s="14" t="e">
        <f t="shared" si="9"/>
        <v>#DIV/0!</v>
      </c>
      <c r="V56" s="14" t="e">
        <f t="shared" si="10"/>
        <v>#DIV/0!</v>
      </c>
    </row>
    <row r="57" spans="1:22" x14ac:dyDescent="0.2">
      <c r="A57" s="3"/>
      <c r="B57" s="4" t="str">
        <f>+'YTD Stats'!C57</f>
        <v>Urias,J*</v>
      </c>
      <c r="C57" s="2">
        <v>2.33</v>
      </c>
      <c r="D57" s="2"/>
      <c r="E57" s="2"/>
      <c r="F57" s="2"/>
      <c r="G57" s="2">
        <v>2</v>
      </c>
      <c r="H57" s="2">
        <v>1</v>
      </c>
      <c r="I57" s="2">
        <v>2</v>
      </c>
      <c r="J57" s="2"/>
      <c r="K57" s="2"/>
      <c r="L57" s="2"/>
      <c r="M57" s="2"/>
      <c r="N57" s="2"/>
      <c r="O57" s="2"/>
      <c r="P57" s="2"/>
      <c r="Q57" s="2">
        <f t="shared" si="11"/>
        <v>0</v>
      </c>
      <c r="R57" s="12" t="e">
        <f t="shared" si="6"/>
        <v>#DIV/0!</v>
      </c>
      <c r="S57" s="12">
        <f t="shared" si="7"/>
        <v>0</v>
      </c>
      <c r="T57" s="12">
        <f t="shared" si="8"/>
        <v>0.42918454935622319</v>
      </c>
      <c r="U57" s="14">
        <f t="shared" si="9"/>
        <v>0</v>
      </c>
      <c r="V57" s="14">
        <f t="shared" si="10"/>
        <v>0.12515644555694619</v>
      </c>
    </row>
    <row r="58" spans="1:22" x14ac:dyDescent="0.2">
      <c r="A58" s="3"/>
      <c r="B58" s="4" t="str">
        <f>+'YTD Stats'!C58</f>
        <v>Walden,M</v>
      </c>
      <c r="C58" s="2">
        <v>5</v>
      </c>
      <c r="D58" s="2">
        <v>5</v>
      </c>
      <c r="E58" s="2">
        <v>2</v>
      </c>
      <c r="F58" s="2">
        <v>2</v>
      </c>
      <c r="G58" s="2">
        <v>6</v>
      </c>
      <c r="H58" s="2">
        <v>2</v>
      </c>
      <c r="I58" s="2">
        <v>4</v>
      </c>
      <c r="J58" s="2"/>
      <c r="K58" s="2"/>
      <c r="L58" s="2"/>
      <c r="M58" s="2"/>
      <c r="N58" s="2"/>
      <c r="O58" s="2"/>
      <c r="P58" s="2">
        <v>1</v>
      </c>
      <c r="Q58" s="2">
        <f t="shared" si="11"/>
        <v>0</v>
      </c>
      <c r="R58" s="12" t="e">
        <f t="shared" si="6"/>
        <v>#DIV/0!</v>
      </c>
      <c r="S58" s="12">
        <f t="shared" si="7"/>
        <v>3.6</v>
      </c>
      <c r="T58" s="12">
        <f t="shared" si="8"/>
        <v>1.4</v>
      </c>
      <c r="U58" s="14">
        <f t="shared" si="9"/>
        <v>0.25</v>
      </c>
      <c r="V58" s="14">
        <f t="shared" si="10"/>
        <v>0.31818181818181818</v>
      </c>
    </row>
    <row r="59" spans="1:22" x14ac:dyDescent="0.2">
      <c r="A59" s="3"/>
      <c r="B59" s="4" t="str">
        <f>+'YTD Stats'!C59</f>
        <v>Wingenter,T</v>
      </c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>
        <f t="shared" si="11"/>
        <v>0</v>
      </c>
      <c r="R59" s="12" t="e">
        <f t="shared" si="6"/>
        <v>#DIV/0!</v>
      </c>
      <c r="S59" s="12" t="e">
        <f t="shared" si="7"/>
        <v>#DIV/0!</v>
      </c>
      <c r="T59" s="12" t="e">
        <f t="shared" si="8"/>
        <v>#DIV/0!</v>
      </c>
      <c r="U59" s="14" t="e">
        <f t="shared" si="9"/>
        <v>#DIV/0!</v>
      </c>
      <c r="V59" s="14" t="e">
        <f t="shared" si="10"/>
        <v>#DIV/0!</v>
      </c>
    </row>
    <row r="60" spans="1:22" x14ac:dyDescent="0.2">
      <c r="A60" s="3"/>
      <c r="B60" s="4">
        <f>+'YTD Stats'!C60</f>
        <v>0</v>
      </c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>
        <f t="shared" si="11"/>
        <v>0</v>
      </c>
      <c r="R60" s="12" t="e">
        <f t="shared" si="6"/>
        <v>#DIV/0!</v>
      </c>
      <c r="S60" s="12" t="e">
        <f t="shared" si="7"/>
        <v>#DIV/0!</v>
      </c>
      <c r="T60" s="12" t="e">
        <f t="shared" si="8"/>
        <v>#DIV/0!</v>
      </c>
      <c r="U60" s="14" t="e">
        <f t="shared" si="9"/>
        <v>#DIV/0!</v>
      </c>
      <c r="V60" s="14" t="e">
        <f t="shared" si="10"/>
        <v>#DIV/0!</v>
      </c>
    </row>
    <row r="61" spans="1:22" x14ac:dyDescent="0.2">
      <c r="A61" s="3"/>
      <c r="B61" s="4">
        <f>+'YTD Stats'!C61</f>
        <v>0</v>
      </c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>
        <f t="shared" si="11"/>
        <v>0</v>
      </c>
      <c r="R61" s="12" t="e">
        <f t="shared" si="6"/>
        <v>#DIV/0!</v>
      </c>
      <c r="S61" s="12" t="e">
        <f t="shared" si="7"/>
        <v>#DIV/0!</v>
      </c>
      <c r="T61" s="12" t="e">
        <f t="shared" si="8"/>
        <v>#DIV/0!</v>
      </c>
      <c r="U61" s="14" t="e">
        <f t="shared" si="9"/>
        <v>#DIV/0!</v>
      </c>
      <c r="V61" s="14" t="e">
        <f t="shared" si="10"/>
        <v>#DIV/0!</v>
      </c>
    </row>
    <row r="62" spans="1:22" ht="15" customHeight="1" x14ac:dyDescent="0.2">
      <c r="A62" s="3"/>
      <c r="B62" s="4">
        <f>+'YTD Stats'!C62</f>
        <v>0</v>
      </c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>
        <f t="shared" si="11"/>
        <v>0</v>
      </c>
      <c r="R62" s="12" t="e">
        <f t="shared" si="6"/>
        <v>#DIV/0!</v>
      </c>
      <c r="S62" s="12" t="e">
        <f t="shared" si="7"/>
        <v>#DIV/0!</v>
      </c>
      <c r="T62" s="12" t="e">
        <f t="shared" si="8"/>
        <v>#DIV/0!</v>
      </c>
      <c r="U62" s="14" t="e">
        <f t="shared" si="9"/>
        <v>#DIV/0!</v>
      </c>
      <c r="V62" s="14" t="e">
        <f t="shared" si="10"/>
        <v>#DIV/0!</v>
      </c>
    </row>
    <row r="63" spans="1:22" x14ac:dyDescent="0.2">
      <c r="A63" s="3"/>
      <c r="B63" s="4" t="str">
        <f>+'YTD Stats'!C63</f>
        <v>Non pitcher</v>
      </c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>
        <f>M63*2+O63*2-N63</f>
        <v>0</v>
      </c>
      <c r="R63" s="12" t="e">
        <f t="shared" si="6"/>
        <v>#DIV/0!</v>
      </c>
      <c r="S63" s="12" t="e">
        <f t="shared" si="7"/>
        <v>#DIV/0!</v>
      </c>
      <c r="T63" s="12" t="e">
        <f t="shared" si="8"/>
        <v>#DIV/0!</v>
      </c>
      <c r="U63" s="14" t="e">
        <f t="shared" si="9"/>
        <v>#DIV/0!</v>
      </c>
      <c r="V63" s="14" t="e">
        <f t="shared" si="10"/>
        <v>#DIV/0!</v>
      </c>
    </row>
    <row r="64" spans="1:22" ht="13.5" thickBot="1" x14ac:dyDescent="0.25">
      <c r="A64" s="3"/>
      <c r="B64" s="4" t="s">
        <v>42</v>
      </c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 t="s">
        <v>47</v>
      </c>
      <c r="R64" s="12" t="e">
        <f t="shared" si="6"/>
        <v>#DIV/0!</v>
      </c>
      <c r="S64" s="12" t="e">
        <f t="shared" si="7"/>
        <v>#DIV/0!</v>
      </c>
      <c r="T64" s="12" t="e">
        <f t="shared" si="8"/>
        <v>#DIV/0!</v>
      </c>
      <c r="U64" s="14" t="e">
        <f t="shared" si="9"/>
        <v>#DIV/0!</v>
      </c>
      <c r="V64" s="14" t="e">
        <f t="shared" si="10"/>
        <v>#DIV/0!</v>
      </c>
    </row>
    <row r="65" spans="1:22" ht="13.5" thickBot="1" x14ac:dyDescent="0.25">
      <c r="A65" s="5"/>
      <c r="B65" s="6" t="s">
        <v>25</v>
      </c>
      <c r="C65" s="7">
        <f t="shared" ref="C65:Q65" si="12">SUM(C42:C64)</f>
        <v>45.989999999999995</v>
      </c>
      <c r="D65" s="7">
        <f t="shared" si="12"/>
        <v>27</v>
      </c>
      <c r="E65" s="7">
        <f t="shared" si="12"/>
        <v>9</v>
      </c>
      <c r="F65" s="7">
        <f t="shared" si="12"/>
        <v>8</v>
      </c>
      <c r="G65" s="7">
        <f t="shared" si="12"/>
        <v>54</v>
      </c>
      <c r="H65" s="7">
        <f t="shared" si="12"/>
        <v>15</v>
      </c>
      <c r="I65" s="7">
        <f t="shared" si="12"/>
        <v>21</v>
      </c>
      <c r="J65" s="7">
        <f t="shared" si="12"/>
        <v>5</v>
      </c>
      <c r="K65" s="7">
        <f t="shared" si="12"/>
        <v>0</v>
      </c>
      <c r="L65" s="7">
        <f t="shared" si="12"/>
        <v>0</v>
      </c>
      <c r="M65" s="7">
        <f t="shared" si="12"/>
        <v>4</v>
      </c>
      <c r="N65" s="7">
        <f t="shared" si="12"/>
        <v>1</v>
      </c>
      <c r="O65" s="7">
        <f t="shared" si="12"/>
        <v>0</v>
      </c>
      <c r="P65" s="7">
        <f t="shared" si="12"/>
        <v>4</v>
      </c>
      <c r="Q65" s="7">
        <f t="shared" si="12"/>
        <v>3</v>
      </c>
      <c r="R65" s="13">
        <f t="shared" si="6"/>
        <v>0.8</v>
      </c>
      <c r="S65" s="13">
        <f t="shared" si="7"/>
        <v>1.5655577299412917</v>
      </c>
      <c r="T65" s="13">
        <f t="shared" si="8"/>
        <v>0.91324200913242015</v>
      </c>
      <c r="U65" s="15">
        <f t="shared" si="9"/>
        <v>0.16366612111292966</v>
      </c>
      <c r="V65" s="16">
        <f t="shared" si="10"/>
        <v>0.23337222870478416</v>
      </c>
    </row>
  </sheetData>
  <phoneticPr fontId="3" type="noConversion"/>
  <pageMargins left="0.75" right="0.75" top="1" bottom="1" header="0.5" footer="0.5"/>
  <pageSetup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V65"/>
  <sheetViews>
    <sheetView workbookViewId="0">
      <pane xSplit="2" ySplit="5" topLeftCell="C16" activePane="bottomRight" state="frozen"/>
      <selection pane="topRight" activeCell="C1" sqref="C1"/>
      <selection pane="bottomLeft" activeCell="A6" sqref="A6"/>
      <selection pane="bottomRight" activeCell="C7" sqref="C7:Q35"/>
    </sheetView>
  </sheetViews>
  <sheetFormatPr defaultRowHeight="12.75" x14ac:dyDescent="0.2"/>
  <cols>
    <col min="2" max="2" width="14.140625" customWidth="1"/>
    <col min="3" max="4" width="5.28515625" customWidth="1"/>
    <col min="5" max="5" width="5.5703125" customWidth="1"/>
    <col min="6" max="6" width="5.28515625" customWidth="1"/>
    <col min="7" max="7" width="5.5703125" customWidth="1"/>
    <col min="8" max="8" width="5.28515625" customWidth="1"/>
    <col min="9" max="9" width="4.5703125" customWidth="1"/>
    <col min="10" max="10" width="4.42578125" customWidth="1"/>
    <col min="11" max="12" width="5" customWidth="1"/>
    <col min="13" max="13" width="4.5703125" customWidth="1"/>
    <col min="14" max="14" width="4.85546875" customWidth="1"/>
    <col min="15" max="15" width="5.5703125" customWidth="1"/>
    <col min="16" max="16" width="4.85546875" customWidth="1"/>
    <col min="17" max="17" width="4.42578125" customWidth="1"/>
    <col min="18" max="19" width="6.28515625" customWidth="1"/>
  </cols>
  <sheetData>
    <row r="5" spans="1:22" x14ac:dyDescent="0.2">
      <c r="A5" s="2" t="s">
        <v>2</v>
      </c>
      <c r="B5" s="2" t="s">
        <v>3</v>
      </c>
      <c r="C5" s="2" t="s">
        <v>4</v>
      </c>
      <c r="D5" s="2" t="s">
        <v>5</v>
      </c>
      <c r="E5" s="2" t="s">
        <v>6</v>
      </c>
      <c r="F5" s="2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2" t="s">
        <v>12</v>
      </c>
      <c r="L5" s="2" t="s">
        <v>13</v>
      </c>
      <c r="M5" s="2" t="s">
        <v>14</v>
      </c>
      <c r="N5" s="2" t="s">
        <v>15</v>
      </c>
      <c r="O5" s="2" t="s">
        <v>16</v>
      </c>
      <c r="P5" s="2" t="s">
        <v>17</v>
      </c>
      <c r="Q5" s="2" t="s">
        <v>18</v>
      </c>
      <c r="R5" s="2" t="s">
        <v>19</v>
      </c>
      <c r="S5" s="2" t="s">
        <v>20</v>
      </c>
      <c r="T5" s="2" t="s">
        <v>21</v>
      </c>
      <c r="U5" s="2" t="s">
        <v>22</v>
      </c>
      <c r="V5" s="2" t="s">
        <v>23</v>
      </c>
    </row>
    <row r="6" spans="1:22" x14ac:dyDescent="0.2">
      <c r="B6" s="4">
        <f>+'YTD Stats'!C6</f>
        <v>0</v>
      </c>
      <c r="R6" s="2">
        <f t="shared" ref="R6:R38" si="0">D6+M6+O6+P6</f>
        <v>0</v>
      </c>
      <c r="S6" s="2">
        <f t="shared" ref="S6:S38" si="1">F6+H6+(I6*2)+(J6*3)</f>
        <v>0</v>
      </c>
      <c r="T6" s="8" t="e">
        <f t="shared" ref="T6:T38" si="2">F6/D6</f>
        <v>#DIV/0!</v>
      </c>
      <c r="U6" s="8" t="e">
        <f t="shared" ref="U6:U38" si="3">(F6+M6)/(D6+M6+P6)</f>
        <v>#DIV/0!</v>
      </c>
      <c r="V6" s="8" t="e">
        <f t="shared" ref="V6:V38" si="4">S6/D6</f>
        <v>#DIV/0!</v>
      </c>
    </row>
    <row r="7" spans="1:22" x14ac:dyDescent="0.2">
      <c r="B7" s="4" t="str">
        <f>+'YTD Stats'!C7</f>
        <v>Contreras,W</v>
      </c>
      <c r="R7" s="2">
        <f t="shared" si="0"/>
        <v>0</v>
      </c>
      <c r="S7" s="2">
        <f t="shared" si="1"/>
        <v>0</v>
      </c>
      <c r="T7" s="8" t="e">
        <f t="shared" si="2"/>
        <v>#DIV/0!</v>
      </c>
      <c r="U7" s="8" t="e">
        <f t="shared" si="3"/>
        <v>#DIV/0!</v>
      </c>
      <c r="V7" s="8" t="e">
        <f t="shared" si="4"/>
        <v>#DIV/0!</v>
      </c>
    </row>
    <row r="8" spans="1:22" x14ac:dyDescent="0.2">
      <c r="B8" s="4" t="str">
        <f>+'YTD Stats'!C8</f>
        <v>Wolters,T*</v>
      </c>
      <c r="R8" s="2">
        <f t="shared" si="0"/>
        <v>0</v>
      </c>
      <c r="S8" s="2">
        <f t="shared" si="1"/>
        <v>0</v>
      </c>
      <c r="T8" s="8" t="e">
        <f t="shared" si="2"/>
        <v>#DIV/0!</v>
      </c>
      <c r="U8" s="8" t="e">
        <f t="shared" si="3"/>
        <v>#DIV/0!</v>
      </c>
      <c r="V8" s="8" t="e">
        <f t="shared" si="4"/>
        <v>#DIV/0!</v>
      </c>
    </row>
    <row r="9" spans="1:22" x14ac:dyDescent="0.2">
      <c r="B9" s="4" t="str">
        <f>+'YTD Stats'!C9</f>
        <v>Baez,J</v>
      </c>
      <c r="R9" s="2">
        <f t="shared" si="0"/>
        <v>0</v>
      </c>
      <c r="S9" s="2">
        <f t="shared" si="1"/>
        <v>0</v>
      </c>
      <c r="T9" s="8" t="e">
        <f t="shared" si="2"/>
        <v>#DIV/0!</v>
      </c>
      <c r="U9" s="8" t="e">
        <f t="shared" si="3"/>
        <v>#DIV/0!</v>
      </c>
      <c r="V9" s="8" t="e">
        <f t="shared" si="4"/>
        <v>#DIV/0!</v>
      </c>
    </row>
    <row r="10" spans="1:22" x14ac:dyDescent="0.2">
      <c r="B10" s="4" t="str">
        <f>+'YTD Stats'!C10</f>
        <v>Ahmed,N</v>
      </c>
      <c r="R10" s="2">
        <f t="shared" si="0"/>
        <v>0</v>
      </c>
      <c r="S10" s="2">
        <f t="shared" si="1"/>
        <v>0</v>
      </c>
      <c r="T10" s="8" t="e">
        <f t="shared" si="2"/>
        <v>#DIV/0!</v>
      </c>
      <c r="U10" s="8" t="e">
        <f t="shared" si="3"/>
        <v>#DIV/0!</v>
      </c>
      <c r="V10" s="8" t="e">
        <f t="shared" si="4"/>
        <v>#DIV/0!</v>
      </c>
    </row>
    <row r="11" spans="1:22" x14ac:dyDescent="0.2">
      <c r="B11" s="4" t="str">
        <f>+'YTD Stats'!C11</f>
        <v>Rosario,Ahm</v>
      </c>
      <c r="R11" s="2">
        <f t="shared" si="0"/>
        <v>0</v>
      </c>
      <c r="S11" s="2">
        <f t="shared" si="1"/>
        <v>0</v>
      </c>
      <c r="T11" s="8" t="e">
        <f t="shared" si="2"/>
        <v>#DIV/0!</v>
      </c>
      <c r="U11" s="8" t="e">
        <f t="shared" si="3"/>
        <v>#DIV/0!</v>
      </c>
      <c r="V11" s="8" t="e">
        <f t="shared" si="4"/>
        <v>#DIV/0!</v>
      </c>
    </row>
    <row r="12" spans="1:22" x14ac:dyDescent="0.2">
      <c r="B12" s="4" t="str">
        <f>+'YTD Stats'!C12</f>
        <v>Goodrum,N+</v>
      </c>
      <c r="R12" s="2">
        <f t="shared" si="0"/>
        <v>0</v>
      </c>
      <c r="S12" s="2">
        <f t="shared" si="1"/>
        <v>0</v>
      </c>
      <c r="T12" s="8" t="e">
        <f t="shared" si="2"/>
        <v>#DIV/0!</v>
      </c>
      <c r="U12" s="8" t="e">
        <f t="shared" si="3"/>
        <v>#DIV/0!</v>
      </c>
      <c r="V12" s="8" t="e">
        <f t="shared" si="4"/>
        <v>#DIV/0!</v>
      </c>
    </row>
    <row r="13" spans="1:22" x14ac:dyDescent="0.2">
      <c r="B13" s="4" t="str">
        <f>+'YTD Stats'!C13</f>
        <v>Freeman,F*</v>
      </c>
      <c r="R13" s="2">
        <f t="shared" si="0"/>
        <v>0</v>
      </c>
      <c r="S13" s="2">
        <f t="shared" si="1"/>
        <v>0</v>
      </c>
      <c r="T13" s="8" t="e">
        <f t="shared" si="2"/>
        <v>#DIV/0!</v>
      </c>
      <c r="U13" s="8" t="e">
        <f t="shared" si="3"/>
        <v>#DIV/0!</v>
      </c>
      <c r="V13" s="8" t="e">
        <f t="shared" si="4"/>
        <v>#DIV/0!</v>
      </c>
    </row>
    <row r="14" spans="1:22" x14ac:dyDescent="0.2">
      <c r="B14" s="4" t="str">
        <f>+'YTD Stats'!C14</f>
        <v>Gardner,B*</v>
      </c>
      <c r="R14" s="2">
        <f t="shared" si="0"/>
        <v>0</v>
      </c>
      <c r="S14" s="2">
        <f t="shared" si="1"/>
        <v>0</v>
      </c>
      <c r="T14" s="8" t="e">
        <f t="shared" si="2"/>
        <v>#DIV/0!</v>
      </c>
      <c r="U14" s="8" t="e">
        <f t="shared" si="3"/>
        <v>#DIV/0!</v>
      </c>
      <c r="V14" s="8" t="e">
        <f t="shared" si="4"/>
        <v>#DIV/0!</v>
      </c>
    </row>
    <row r="15" spans="1:22" x14ac:dyDescent="0.2">
      <c r="B15" s="4" t="str">
        <f>+'YTD Stats'!C15</f>
        <v>Rendon,A</v>
      </c>
      <c r="R15" s="2">
        <f t="shared" si="0"/>
        <v>0</v>
      </c>
      <c r="S15" s="2">
        <f t="shared" si="1"/>
        <v>0</v>
      </c>
      <c r="T15" s="8" t="e">
        <f t="shared" si="2"/>
        <v>#DIV/0!</v>
      </c>
      <c r="U15" s="8" t="e">
        <f t="shared" si="3"/>
        <v>#DIV/0!</v>
      </c>
      <c r="V15" s="8" t="e">
        <f t="shared" si="4"/>
        <v>#DIV/0!</v>
      </c>
    </row>
    <row r="16" spans="1:22" x14ac:dyDescent="0.2">
      <c r="B16" s="4" t="str">
        <f>+'YTD Stats'!C16</f>
        <v>Sogard,E</v>
      </c>
      <c r="R16" s="2">
        <f t="shared" si="0"/>
        <v>0</v>
      </c>
      <c r="S16" s="2">
        <f t="shared" si="1"/>
        <v>0</v>
      </c>
      <c r="T16" s="8" t="e">
        <f t="shared" si="2"/>
        <v>#DIV/0!</v>
      </c>
      <c r="U16" s="8" t="e">
        <f t="shared" si="3"/>
        <v>#DIV/0!</v>
      </c>
      <c r="V16" s="8" t="e">
        <f t="shared" si="4"/>
        <v>#DIV/0!</v>
      </c>
    </row>
    <row r="17" spans="2:22" x14ac:dyDescent="0.2">
      <c r="B17" s="4" t="str">
        <f>+'YTD Stats'!C17</f>
        <v>Cespedes,Y</v>
      </c>
      <c r="R17" s="2">
        <f t="shared" si="0"/>
        <v>0</v>
      </c>
      <c r="S17" s="2">
        <f t="shared" si="1"/>
        <v>0</v>
      </c>
      <c r="T17" s="8" t="e">
        <f t="shared" si="2"/>
        <v>#DIV/0!</v>
      </c>
      <c r="U17" s="8" t="e">
        <f t="shared" si="3"/>
        <v>#DIV/0!</v>
      </c>
      <c r="V17" s="8" t="e">
        <f t="shared" si="4"/>
        <v>#DIV/0!</v>
      </c>
    </row>
    <row r="18" spans="2:22" x14ac:dyDescent="0.2">
      <c r="B18" s="4" t="str">
        <f>+'YTD Stats'!C18</f>
        <v>Anderson,T</v>
      </c>
      <c r="R18" s="2">
        <f t="shared" si="0"/>
        <v>0</v>
      </c>
      <c r="S18" s="2">
        <f t="shared" si="1"/>
        <v>0</v>
      </c>
      <c r="T18" s="8" t="e">
        <f t="shared" si="2"/>
        <v>#DIV/0!</v>
      </c>
      <c r="U18" s="8" t="e">
        <f t="shared" si="3"/>
        <v>#DIV/0!</v>
      </c>
      <c r="V18" s="8" t="e">
        <f t="shared" si="4"/>
        <v>#DIV/0!</v>
      </c>
    </row>
    <row r="19" spans="2:22" x14ac:dyDescent="0.2">
      <c r="B19" s="4" t="str">
        <f>+'YTD Stats'!C19</f>
        <v>Meadows,A*</v>
      </c>
      <c r="R19" s="2">
        <f t="shared" si="0"/>
        <v>0</v>
      </c>
      <c r="S19" s="2">
        <f t="shared" si="1"/>
        <v>0</v>
      </c>
      <c r="T19" s="8" t="e">
        <f t="shared" si="2"/>
        <v>#DIV/0!</v>
      </c>
      <c r="U19" s="8" t="e">
        <f t="shared" si="3"/>
        <v>#DIV/0!</v>
      </c>
      <c r="V19" s="8" t="e">
        <f t="shared" si="4"/>
        <v>#DIV/0!</v>
      </c>
    </row>
    <row r="20" spans="2:22" x14ac:dyDescent="0.2">
      <c r="B20" s="4" t="str">
        <f>+'YTD Stats'!C20</f>
        <v>Inciarte E.</v>
      </c>
      <c r="R20" s="2">
        <f t="shared" si="0"/>
        <v>0</v>
      </c>
      <c r="S20" s="2">
        <f t="shared" si="1"/>
        <v>0</v>
      </c>
      <c r="T20" s="8" t="e">
        <f t="shared" si="2"/>
        <v>#DIV/0!</v>
      </c>
      <c r="U20" s="8" t="e">
        <f t="shared" si="3"/>
        <v>#DIV/0!</v>
      </c>
      <c r="V20" s="8" t="e">
        <f t="shared" si="4"/>
        <v>#DIV/0!</v>
      </c>
    </row>
    <row r="21" spans="2:22" x14ac:dyDescent="0.2">
      <c r="B21" s="4" t="str">
        <f>+'YTD Stats'!C21</f>
        <v>Heyward,J*</v>
      </c>
      <c r="R21" s="2">
        <f t="shared" si="0"/>
        <v>0</v>
      </c>
      <c r="S21" s="2">
        <f t="shared" si="1"/>
        <v>0</v>
      </c>
      <c r="T21" s="8" t="e">
        <f t="shared" si="2"/>
        <v>#DIV/0!</v>
      </c>
      <c r="U21" s="8" t="e">
        <f t="shared" si="3"/>
        <v>#DIV/0!</v>
      </c>
      <c r="V21" s="8" t="e">
        <f t="shared" si="4"/>
        <v>#DIV/0!</v>
      </c>
    </row>
    <row r="22" spans="2:22" x14ac:dyDescent="0.2">
      <c r="B22" s="4" t="str">
        <f>+'YTD Stats'!C22</f>
        <v>Duvall,A</v>
      </c>
      <c r="R22" s="2">
        <f t="shared" si="0"/>
        <v>0</v>
      </c>
      <c r="S22" s="2">
        <f t="shared" si="1"/>
        <v>0</v>
      </c>
      <c r="T22" s="8" t="e">
        <f t="shared" si="2"/>
        <v>#DIV/0!</v>
      </c>
      <c r="U22" s="8" t="e">
        <f t="shared" si="3"/>
        <v>#DIV/0!</v>
      </c>
      <c r="V22" s="8" t="e">
        <f t="shared" si="4"/>
        <v>#DIV/0!</v>
      </c>
    </row>
    <row r="23" spans="2:22" x14ac:dyDescent="0.2">
      <c r="B23" s="4">
        <f>+'YTD Stats'!C23</f>
        <v>0</v>
      </c>
      <c r="R23" s="2">
        <f t="shared" si="0"/>
        <v>0</v>
      </c>
      <c r="S23" s="2">
        <f t="shared" si="1"/>
        <v>0</v>
      </c>
      <c r="T23" s="8" t="e">
        <f t="shared" si="2"/>
        <v>#DIV/0!</v>
      </c>
      <c r="U23" s="8" t="e">
        <f t="shared" si="3"/>
        <v>#DIV/0!</v>
      </c>
      <c r="V23" s="8" t="e">
        <f t="shared" si="4"/>
        <v>#DIV/0!</v>
      </c>
    </row>
    <row r="24" spans="2:22" x14ac:dyDescent="0.2">
      <c r="B24" s="4">
        <f>+'YTD Stats'!C24</f>
        <v>0</v>
      </c>
      <c r="R24" s="2">
        <f t="shared" si="0"/>
        <v>0</v>
      </c>
      <c r="S24" s="2">
        <f t="shared" si="1"/>
        <v>0</v>
      </c>
      <c r="T24" s="8" t="e">
        <f t="shared" si="2"/>
        <v>#DIV/0!</v>
      </c>
      <c r="U24" s="8" t="e">
        <f t="shared" si="3"/>
        <v>#DIV/0!</v>
      </c>
      <c r="V24" s="8" t="e">
        <f t="shared" si="4"/>
        <v>#DIV/0!</v>
      </c>
    </row>
    <row r="25" spans="2:22" x14ac:dyDescent="0.2">
      <c r="B25" s="4">
        <f>+'YTD Stats'!C25</f>
        <v>0</v>
      </c>
      <c r="R25" s="2">
        <f t="shared" si="0"/>
        <v>0</v>
      </c>
      <c r="S25" s="2">
        <f t="shared" si="1"/>
        <v>0</v>
      </c>
      <c r="T25" s="8" t="e">
        <f t="shared" si="2"/>
        <v>#DIV/0!</v>
      </c>
      <c r="U25" s="8" t="e">
        <f t="shared" si="3"/>
        <v>#DIV/0!</v>
      </c>
      <c r="V25" s="8" t="e">
        <f t="shared" si="4"/>
        <v>#DIV/0!</v>
      </c>
    </row>
    <row r="26" spans="2:22" x14ac:dyDescent="0.2">
      <c r="B26" s="4" t="str">
        <f>+'YTD Stats'!C26</f>
        <v>Taylor,M</v>
      </c>
      <c r="R26" s="2">
        <f t="shared" si="0"/>
        <v>0</v>
      </c>
      <c r="S26" s="2">
        <f t="shared" si="1"/>
        <v>0</v>
      </c>
      <c r="T26" s="8" t="e">
        <f t="shared" si="2"/>
        <v>#DIV/0!</v>
      </c>
      <c r="U26" s="8" t="e">
        <f t="shared" si="3"/>
        <v>#DIV/0!</v>
      </c>
      <c r="V26" s="8" t="e">
        <f t="shared" si="4"/>
        <v>#DIV/0!</v>
      </c>
    </row>
    <row r="27" spans="2:22" x14ac:dyDescent="0.2">
      <c r="B27" s="4" t="str">
        <f>+'YTD Stats'!C27</f>
        <v>Bird,G*</v>
      </c>
      <c r="R27" s="2">
        <f t="shared" si="0"/>
        <v>0</v>
      </c>
      <c r="S27" s="2">
        <f t="shared" si="1"/>
        <v>0</v>
      </c>
      <c r="T27" s="8" t="e">
        <f t="shared" si="2"/>
        <v>#DIV/0!</v>
      </c>
      <c r="U27" s="8" t="e">
        <f t="shared" si="3"/>
        <v>#DIV/0!</v>
      </c>
      <c r="V27" s="8" t="e">
        <f t="shared" si="4"/>
        <v>#DIV/0!</v>
      </c>
    </row>
    <row r="28" spans="2:22" x14ac:dyDescent="0.2">
      <c r="B28" s="4" t="str">
        <f>+'YTD Stats'!C28</f>
        <v>Swihart B.</v>
      </c>
      <c r="R28" s="2">
        <f t="shared" si="0"/>
        <v>0</v>
      </c>
      <c r="S28" s="2">
        <f t="shared" si="1"/>
        <v>0</v>
      </c>
      <c r="T28" s="8" t="e">
        <f t="shared" si="2"/>
        <v>#DIV/0!</v>
      </c>
      <c r="U28" s="8" t="e">
        <f t="shared" si="3"/>
        <v>#DIV/0!</v>
      </c>
      <c r="V28" s="8" t="e">
        <f t="shared" si="4"/>
        <v>#DIV/0!</v>
      </c>
    </row>
    <row r="29" spans="2:22" x14ac:dyDescent="0.2">
      <c r="B29" s="4" t="str">
        <f>+'YTD Stats'!C29</f>
        <v>Urena,R+</v>
      </c>
      <c r="R29" s="2">
        <f t="shared" si="0"/>
        <v>0</v>
      </c>
      <c r="S29" s="2">
        <f t="shared" si="1"/>
        <v>0</v>
      </c>
      <c r="T29" s="8" t="e">
        <f t="shared" si="2"/>
        <v>#DIV/0!</v>
      </c>
      <c r="U29" s="8" t="e">
        <f t="shared" si="3"/>
        <v>#DIV/0!</v>
      </c>
      <c r="V29" s="8" t="e">
        <f t="shared" si="4"/>
        <v>#DIV/0!</v>
      </c>
    </row>
    <row r="30" spans="2:22" x14ac:dyDescent="0.2">
      <c r="B30" s="4" t="str">
        <f>+'YTD Stats'!C30</f>
        <v>McKinney,B*</v>
      </c>
      <c r="R30" s="2">
        <f t="shared" si="0"/>
        <v>0</v>
      </c>
      <c r="S30" s="2">
        <f t="shared" si="1"/>
        <v>0</v>
      </c>
      <c r="T30" s="8" t="e">
        <f t="shared" si="2"/>
        <v>#DIV/0!</v>
      </c>
      <c r="U30" s="8" t="e">
        <f t="shared" si="3"/>
        <v>#DIV/0!</v>
      </c>
      <c r="V30" s="8" t="e">
        <f t="shared" si="4"/>
        <v>#DIV/0!</v>
      </c>
    </row>
    <row r="31" spans="2:22" x14ac:dyDescent="0.2">
      <c r="B31" s="4">
        <f>+'YTD Stats'!C31</f>
        <v>0</v>
      </c>
      <c r="R31" s="2">
        <f t="shared" si="0"/>
        <v>0</v>
      </c>
      <c r="S31" s="2">
        <f t="shared" si="1"/>
        <v>0</v>
      </c>
      <c r="T31" s="8" t="e">
        <f t="shared" si="2"/>
        <v>#DIV/0!</v>
      </c>
      <c r="U31" s="8" t="e">
        <f t="shared" si="3"/>
        <v>#DIV/0!</v>
      </c>
      <c r="V31" s="8" t="e">
        <f t="shared" si="4"/>
        <v>#DIV/0!</v>
      </c>
    </row>
    <row r="32" spans="2:22" x14ac:dyDescent="0.2">
      <c r="B32" s="4">
        <f>+'YTD Stats'!C32</f>
        <v>0</v>
      </c>
      <c r="R32" s="2">
        <f t="shared" si="0"/>
        <v>0</v>
      </c>
      <c r="S32" s="2">
        <f t="shared" si="1"/>
        <v>0</v>
      </c>
      <c r="T32" s="8" t="e">
        <f t="shared" si="2"/>
        <v>#DIV/0!</v>
      </c>
      <c r="U32" s="8" t="e">
        <f t="shared" si="3"/>
        <v>#DIV/0!</v>
      </c>
      <c r="V32" s="8" t="e">
        <f t="shared" si="4"/>
        <v>#DIV/0!</v>
      </c>
    </row>
    <row r="33" spans="1:22" x14ac:dyDescent="0.2">
      <c r="B33" s="4">
        <f>+'YTD Stats'!C33</f>
        <v>0</v>
      </c>
      <c r="R33" s="2">
        <f t="shared" si="0"/>
        <v>0</v>
      </c>
      <c r="S33" s="2">
        <f t="shared" si="1"/>
        <v>0</v>
      </c>
      <c r="T33" s="8" t="e">
        <f t="shared" si="2"/>
        <v>#DIV/0!</v>
      </c>
      <c r="U33" s="8" t="e">
        <f t="shared" si="3"/>
        <v>#DIV/0!</v>
      </c>
      <c r="V33" s="8" t="e">
        <f t="shared" si="4"/>
        <v>#DIV/0!</v>
      </c>
    </row>
    <row r="34" spans="1:22" x14ac:dyDescent="0.2">
      <c r="B34" s="4">
        <f>+'YTD Stats'!C34</f>
        <v>0</v>
      </c>
      <c r="R34" s="2">
        <f t="shared" si="0"/>
        <v>0</v>
      </c>
      <c r="S34" s="2">
        <f t="shared" si="1"/>
        <v>0</v>
      </c>
      <c r="T34" s="8" t="e">
        <f t="shared" si="2"/>
        <v>#DIV/0!</v>
      </c>
      <c r="U34" s="8" t="e">
        <f t="shared" si="3"/>
        <v>#DIV/0!</v>
      </c>
      <c r="V34" s="8" t="e">
        <f t="shared" si="4"/>
        <v>#DIV/0!</v>
      </c>
    </row>
    <row r="35" spans="1:22" x14ac:dyDescent="0.2">
      <c r="B35" s="4">
        <f>+'YTD Stats'!C35</f>
        <v>0</v>
      </c>
      <c r="R35" s="2">
        <f t="shared" si="0"/>
        <v>0</v>
      </c>
      <c r="S35" s="2">
        <f t="shared" si="1"/>
        <v>0</v>
      </c>
      <c r="T35" s="8" t="e">
        <f t="shared" si="2"/>
        <v>#DIV/0!</v>
      </c>
      <c r="U35" s="8" t="e">
        <f t="shared" si="3"/>
        <v>#DIV/0!</v>
      </c>
      <c r="V35" s="8" t="e">
        <f t="shared" si="4"/>
        <v>#DIV/0!</v>
      </c>
    </row>
    <row r="36" spans="1:22" x14ac:dyDescent="0.2">
      <c r="B36" s="4">
        <f>+'YTD Stats'!C36</f>
        <v>0</v>
      </c>
      <c r="R36" s="2">
        <f t="shared" si="0"/>
        <v>0</v>
      </c>
      <c r="S36" s="2">
        <f t="shared" si="1"/>
        <v>0</v>
      </c>
      <c r="T36" s="8" t="e">
        <f t="shared" si="2"/>
        <v>#DIV/0!</v>
      </c>
      <c r="U36" s="8" t="e">
        <f t="shared" si="3"/>
        <v>#DIV/0!</v>
      </c>
      <c r="V36" s="8" t="e">
        <f t="shared" si="4"/>
        <v>#DIV/0!</v>
      </c>
    </row>
    <row r="37" spans="1:22" ht="14.25" customHeight="1" thickBot="1" x14ac:dyDescent="0.25">
      <c r="B37" s="4" t="s">
        <v>24</v>
      </c>
      <c r="R37" s="2">
        <f t="shared" si="0"/>
        <v>0</v>
      </c>
      <c r="S37" s="2">
        <f t="shared" si="1"/>
        <v>0</v>
      </c>
      <c r="T37" s="8" t="e">
        <f t="shared" si="2"/>
        <v>#DIV/0!</v>
      </c>
      <c r="U37" s="8" t="e">
        <f t="shared" si="3"/>
        <v>#DIV/0!</v>
      </c>
      <c r="V37" s="8" t="e">
        <f t="shared" si="4"/>
        <v>#DIV/0!</v>
      </c>
    </row>
    <row r="38" spans="1:22" ht="13.5" thickBot="1" x14ac:dyDescent="0.25">
      <c r="B38" s="6" t="s">
        <v>25</v>
      </c>
      <c r="D38" s="7">
        <f t="shared" ref="D38:Q38" si="5">SUM(D6:D37)</f>
        <v>0</v>
      </c>
      <c r="E38" s="7">
        <f t="shared" si="5"/>
        <v>0</v>
      </c>
      <c r="F38" s="7">
        <f t="shared" si="5"/>
        <v>0</v>
      </c>
      <c r="G38" s="7">
        <f t="shared" si="5"/>
        <v>0</v>
      </c>
      <c r="H38" s="7">
        <f t="shared" si="5"/>
        <v>0</v>
      </c>
      <c r="I38" s="7">
        <f t="shared" si="5"/>
        <v>0</v>
      </c>
      <c r="J38" s="7">
        <f t="shared" si="5"/>
        <v>0</v>
      </c>
      <c r="K38" s="7">
        <f t="shared" si="5"/>
        <v>0</v>
      </c>
      <c r="L38" s="7">
        <f t="shared" si="5"/>
        <v>0</v>
      </c>
      <c r="M38" s="7">
        <f t="shared" si="5"/>
        <v>0</v>
      </c>
      <c r="N38" s="7">
        <f t="shared" si="5"/>
        <v>0</v>
      </c>
      <c r="O38" s="7">
        <f t="shared" si="5"/>
        <v>0</v>
      </c>
      <c r="P38" s="7">
        <f t="shared" si="5"/>
        <v>0</v>
      </c>
      <c r="Q38" s="7">
        <f t="shared" si="5"/>
        <v>0</v>
      </c>
      <c r="R38" s="7">
        <f t="shared" si="0"/>
        <v>0</v>
      </c>
      <c r="S38" s="7">
        <f t="shared" si="1"/>
        <v>0</v>
      </c>
      <c r="T38" s="9" t="e">
        <f t="shared" si="2"/>
        <v>#DIV/0!</v>
      </c>
      <c r="U38" s="9" t="e">
        <f t="shared" si="3"/>
        <v>#DIV/0!</v>
      </c>
      <c r="V38" s="10" t="e">
        <f t="shared" si="4"/>
        <v>#DIV/0!</v>
      </c>
    </row>
    <row r="39" spans="1:22" x14ac:dyDescent="0.2">
      <c r="B39" s="4"/>
    </row>
    <row r="40" spans="1:22" x14ac:dyDescent="0.2">
      <c r="B40" s="4"/>
    </row>
    <row r="41" spans="1:22" ht="25.5" x14ac:dyDescent="0.2">
      <c r="A41" s="2" t="s">
        <v>2</v>
      </c>
      <c r="B41" s="2" t="s">
        <v>26</v>
      </c>
      <c r="C41" s="2" t="s">
        <v>27</v>
      </c>
      <c r="D41" s="2" t="s">
        <v>7</v>
      </c>
      <c r="E41" s="2" t="s">
        <v>6</v>
      </c>
      <c r="F41" s="2" t="s">
        <v>28</v>
      </c>
      <c r="G41" s="2" t="s">
        <v>15</v>
      </c>
      <c r="H41" s="2" t="s">
        <v>14</v>
      </c>
      <c r="I41" s="2" t="s">
        <v>29</v>
      </c>
      <c r="J41" s="2" t="s">
        <v>30</v>
      </c>
      <c r="K41" s="2" t="s">
        <v>31</v>
      </c>
      <c r="L41" s="2" t="s">
        <v>32</v>
      </c>
      <c r="M41" s="2" t="s">
        <v>33</v>
      </c>
      <c r="N41" s="2" t="s">
        <v>34</v>
      </c>
      <c r="O41" s="2" t="s">
        <v>35</v>
      </c>
      <c r="P41" s="2" t="s">
        <v>11</v>
      </c>
      <c r="Q41" s="2" t="s">
        <v>36</v>
      </c>
      <c r="R41" s="2" t="s">
        <v>37</v>
      </c>
      <c r="S41" s="2" t="s">
        <v>38</v>
      </c>
      <c r="T41" s="2" t="s">
        <v>39</v>
      </c>
      <c r="U41" s="4" t="s">
        <v>40</v>
      </c>
      <c r="V41" s="4" t="s">
        <v>41</v>
      </c>
    </row>
    <row r="42" spans="1:22" x14ac:dyDescent="0.2">
      <c r="B42" s="4" t="str">
        <f>+'YTD Stats'!C42</f>
        <v>Bauer,T</v>
      </c>
      <c r="Q42" s="2" t="s">
        <v>47</v>
      </c>
      <c r="R42" s="12" t="e">
        <f t="shared" ref="R42:R65" si="6">M42/(M42+N42)</f>
        <v>#DIV/0!</v>
      </c>
      <c r="S42" s="12" t="e">
        <f t="shared" ref="S42:S65" si="7">F42/C42*9</f>
        <v>#DIV/0!</v>
      </c>
      <c r="T42" s="12" t="e">
        <f t="shared" ref="T42:T65" si="8">(H42+D42)/C42</f>
        <v>#DIV/0!</v>
      </c>
      <c r="U42" s="14" t="e">
        <f t="shared" ref="U42:U65" si="9">D42/(C42*3+D42)</f>
        <v>#DIV/0!</v>
      </c>
      <c r="V42" s="14" t="e">
        <f t="shared" ref="V42:V65" si="10">(D42+H42)/(C42*3+D42+H42)</f>
        <v>#DIV/0!</v>
      </c>
    </row>
    <row r="43" spans="1:22" x14ac:dyDescent="0.2">
      <c r="B43" s="4" t="str">
        <f>+'YTD Stats'!C43</f>
        <v>Darvish,Y</v>
      </c>
      <c r="Q43" s="2" t="s">
        <v>47</v>
      </c>
      <c r="R43" s="12" t="e">
        <f t="shared" si="6"/>
        <v>#DIV/0!</v>
      </c>
      <c r="S43" s="12" t="e">
        <f t="shared" si="7"/>
        <v>#DIV/0!</v>
      </c>
      <c r="T43" s="12" t="e">
        <f t="shared" si="8"/>
        <v>#DIV/0!</v>
      </c>
      <c r="U43" s="14" t="e">
        <f t="shared" si="9"/>
        <v>#DIV/0!</v>
      </c>
      <c r="V43" s="14" t="e">
        <f t="shared" si="10"/>
        <v>#DIV/0!</v>
      </c>
    </row>
    <row r="44" spans="1:22" x14ac:dyDescent="0.2">
      <c r="B44" s="4" t="str">
        <f>+'YTD Stats'!C44</f>
        <v>Paxton, J</v>
      </c>
      <c r="Q44" s="2" t="s">
        <v>47</v>
      </c>
      <c r="R44" s="12" t="e">
        <f t="shared" si="6"/>
        <v>#DIV/0!</v>
      </c>
      <c r="S44" s="12" t="e">
        <f t="shared" si="7"/>
        <v>#DIV/0!</v>
      </c>
      <c r="T44" s="12" t="e">
        <f t="shared" si="8"/>
        <v>#DIV/0!</v>
      </c>
      <c r="U44" s="14" t="e">
        <f t="shared" si="9"/>
        <v>#DIV/0!</v>
      </c>
      <c r="V44" s="14" t="e">
        <f t="shared" si="10"/>
        <v>#DIV/0!</v>
      </c>
    </row>
    <row r="45" spans="1:22" x14ac:dyDescent="0.2">
      <c r="B45" s="4" t="str">
        <f>+'YTD Stats'!C45</f>
        <v>Richards,G</v>
      </c>
      <c r="Q45" s="2" t="s">
        <v>47</v>
      </c>
      <c r="R45" s="12" t="e">
        <f t="shared" si="6"/>
        <v>#DIV/0!</v>
      </c>
      <c r="S45" s="12" t="e">
        <f t="shared" si="7"/>
        <v>#DIV/0!</v>
      </c>
      <c r="T45" s="12" t="e">
        <f t="shared" si="8"/>
        <v>#DIV/0!</v>
      </c>
      <c r="U45" s="14" t="e">
        <f t="shared" si="9"/>
        <v>#DIV/0!</v>
      </c>
      <c r="V45" s="14" t="e">
        <f t="shared" si="10"/>
        <v>#DIV/0!</v>
      </c>
    </row>
    <row r="46" spans="1:22" x14ac:dyDescent="0.2">
      <c r="B46" s="4" t="str">
        <f>+'YTD Stats'!C46</f>
        <v>Foltynewicz,M</v>
      </c>
      <c r="Q46" s="2" t="s">
        <v>47</v>
      </c>
      <c r="R46" s="12" t="e">
        <f t="shared" si="6"/>
        <v>#DIV/0!</v>
      </c>
      <c r="S46" s="12" t="e">
        <f t="shared" si="7"/>
        <v>#DIV/0!</v>
      </c>
      <c r="T46" s="12" t="e">
        <f t="shared" si="8"/>
        <v>#DIV/0!</v>
      </c>
      <c r="U46" s="14" t="e">
        <f t="shared" si="9"/>
        <v>#DIV/0!</v>
      </c>
      <c r="V46" s="14" t="e">
        <f t="shared" si="10"/>
        <v>#DIV/0!</v>
      </c>
    </row>
    <row r="47" spans="1:22" x14ac:dyDescent="0.2">
      <c r="B47" s="4" t="str">
        <f>+'YTD Stats'!C47</f>
        <v>Gray,J</v>
      </c>
      <c r="Q47" s="2" t="s">
        <v>47</v>
      </c>
      <c r="R47" s="12" t="e">
        <f t="shared" si="6"/>
        <v>#DIV/0!</v>
      </c>
      <c r="S47" s="12" t="e">
        <f t="shared" si="7"/>
        <v>#DIV/0!</v>
      </c>
      <c r="T47" s="12" t="e">
        <f t="shared" si="8"/>
        <v>#DIV/0!</v>
      </c>
      <c r="U47" s="14" t="e">
        <f t="shared" si="9"/>
        <v>#DIV/0!</v>
      </c>
      <c r="V47" s="14" t="e">
        <f t="shared" si="10"/>
        <v>#DIV/0!</v>
      </c>
    </row>
    <row r="48" spans="1:22" ht="14.25" customHeight="1" x14ac:dyDescent="0.2">
      <c r="B48" s="4">
        <f>+'YTD Stats'!C48</f>
        <v>0</v>
      </c>
      <c r="Q48" s="2" t="s">
        <v>47</v>
      </c>
      <c r="R48" s="12" t="e">
        <f t="shared" si="6"/>
        <v>#DIV/0!</v>
      </c>
      <c r="S48" s="12" t="e">
        <f t="shared" si="7"/>
        <v>#DIV/0!</v>
      </c>
      <c r="T48" s="12" t="e">
        <f t="shared" si="8"/>
        <v>#DIV/0!</v>
      </c>
      <c r="U48" s="14" t="e">
        <f t="shared" si="9"/>
        <v>#DIV/0!</v>
      </c>
      <c r="V48" s="14" t="e">
        <f t="shared" si="10"/>
        <v>#DIV/0!</v>
      </c>
    </row>
    <row r="49" spans="2:22" x14ac:dyDescent="0.2">
      <c r="B49" s="4" t="str">
        <f>+'YTD Stats'!C49</f>
        <v>Castillo,D</v>
      </c>
      <c r="Q49" s="2">
        <f>M49*2+O49*2-N49</f>
        <v>0</v>
      </c>
      <c r="R49" s="12" t="e">
        <f t="shared" si="6"/>
        <v>#DIV/0!</v>
      </c>
      <c r="S49" s="12" t="e">
        <f t="shared" si="7"/>
        <v>#DIV/0!</v>
      </c>
      <c r="T49" s="12" t="e">
        <f t="shared" si="8"/>
        <v>#DIV/0!</v>
      </c>
      <c r="U49" s="14" t="e">
        <f t="shared" si="9"/>
        <v>#DIV/0!</v>
      </c>
      <c r="V49" s="14" t="e">
        <f t="shared" si="10"/>
        <v>#DIV/0!</v>
      </c>
    </row>
    <row r="50" spans="2:22" x14ac:dyDescent="0.2">
      <c r="B50" s="4" t="str">
        <f>+'YTD Stats'!C50</f>
        <v>Strahm,M*</v>
      </c>
      <c r="Q50" s="2">
        <f t="shared" ref="Q50:Q62" si="11">M50*2+O50*2-N50</f>
        <v>0</v>
      </c>
      <c r="R50" s="12" t="e">
        <f t="shared" si="6"/>
        <v>#DIV/0!</v>
      </c>
      <c r="S50" s="12" t="e">
        <f t="shared" si="7"/>
        <v>#DIV/0!</v>
      </c>
      <c r="T50" s="12" t="e">
        <f t="shared" si="8"/>
        <v>#DIV/0!</v>
      </c>
      <c r="U50" s="14" t="e">
        <f t="shared" si="9"/>
        <v>#DIV/0!</v>
      </c>
      <c r="V50" s="14" t="e">
        <f t="shared" si="10"/>
        <v>#DIV/0!</v>
      </c>
    </row>
    <row r="51" spans="2:22" x14ac:dyDescent="0.2">
      <c r="B51" s="4" t="str">
        <f>+'YTD Stats'!C51</f>
        <v>Watson,T*</v>
      </c>
      <c r="Q51" s="2">
        <f t="shared" si="11"/>
        <v>0</v>
      </c>
      <c r="R51" s="12" t="e">
        <f t="shared" si="6"/>
        <v>#DIV/0!</v>
      </c>
      <c r="S51" s="12" t="e">
        <f t="shared" si="7"/>
        <v>#DIV/0!</v>
      </c>
      <c r="T51" s="12" t="e">
        <f t="shared" si="8"/>
        <v>#DIV/0!</v>
      </c>
      <c r="U51" s="14" t="e">
        <f t="shared" si="9"/>
        <v>#DIV/0!</v>
      </c>
      <c r="V51" s="14" t="e">
        <f t="shared" si="10"/>
        <v>#DIV/0!</v>
      </c>
    </row>
    <row r="52" spans="2:22" ht="13.5" customHeight="1" x14ac:dyDescent="0.2">
      <c r="B52" s="4" t="str">
        <f>+'YTD Stats'!C52</f>
        <v>Green,C</v>
      </c>
      <c r="Q52" s="2">
        <f t="shared" si="11"/>
        <v>0</v>
      </c>
      <c r="R52" s="12" t="e">
        <f t="shared" si="6"/>
        <v>#DIV/0!</v>
      </c>
      <c r="S52" s="12" t="e">
        <f t="shared" si="7"/>
        <v>#DIV/0!</v>
      </c>
      <c r="T52" s="12" t="e">
        <f t="shared" si="8"/>
        <v>#DIV/0!</v>
      </c>
      <c r="U52" s="14" t="e">
        <f t="shared" si="9"/>
        <v>#DIV/0!</v>
      </c>
      <c r="V52" s="14" t="e">
        <f t="shared" si="10"/>
        <v>#DIV/0!</v>
      </c>
    </row>
    <row r="53" spans="2:22" x14ac:dyDescent="0.2">
      <c r="B53" s="4" t="str">
        <f>+'YTD Stats'!C53</f>
        <v>Bass,A</v>
      </c>
      <c r="Q53" s="2">
        <f t="shared" si="11"/>
        <v>0</v>
      </c>
      <c r="R53" s="12" t="e">
        <f t="shared" si="6"/>
        <v>#DIV/0!</v>
      </c>
      <c r="S53" s="12" t="e">
        <f t="shared" si="7"/>
        <v>#DIV/0!</v>
      </c>
      <c r="T53" s="12" t="e">
        <f t="shared" si="8"/>
        <v>#DIV/0!</v>
      </c>
      <c r="U53" s="14" t="e">
        <f t="shared" si="9"/>
        <v>#DIV/0!</v>
      </c>
      <c r="V53" s="14" t="e">
        <f t="shared" si="10"/>
        <v>#DIV/0!</v>
      </c>
    </row>
    <row r="54" spans="2:22" x14ac:dyDescent="0.2">
      <c r="B54" s="4" t="str">
        <f>+'YTD Stats'!C54</f>
        <v>Knebel,C</v>
      </c>
      <c r="Q54" s="2">
        <f t="shared" si="11"/>
        <v>0</v>
      </c>
      <c r="R54" s="12" t="e">
        <f t="shared" si="6"/>
        <v>#DIV/0!</v>
      </c>
      <c r="S54" s="12" t="e">
        <f t="shared" si="7"/>
        <v>#DIV/0!</v>
      </c>
      <c r="T54" s="12" t="e">
        <f t="shared" si="8"/>
        <v>#DIV/0!</v>
      </c>
      <c r="U54" s="14" t="e">
        <f t="shared" si="9"/>
        <v>#DIV/0!</v>
      </c>
      <c r="V54" s="14" t="e">
        <f t="shared" si="10"/>
        <v>#DIV/0!</v>
      </c>
    </row>
    <row r="55" spans="2:22" x14ac:dyDescent="0.2">
      <c r="B55" s="4" t="str">
        <f>+'YTD Stats'!C55</f>
        <v>Hernandez,D</v>
      </c>
      <c r="Q55" s="2">
        <f t="shared" si="11"/>
        <v>0</v>
      </c>
      <c r="R55" s="12" t="e">
        <f t="shared" si="6"/>
        <v>#DIV/0!</v>
      </c>
      <c r="S55" s="12" t="e">
        <f t="shared" si="7"/>
        <v>#DIV/0!</v>
      </c>
      <c r="T55" s="12" t="e">
        <f t="shared" si="8"/>
        <v>#DIV/0!</v>
      </c>
      <c r="U55" s="14" t="e">
        <f t="shared" si="9"/>
        <v>#DIV/0!</v>
      </c>
      <c r="V55" s="14" t="e">
        <f t="shared" si="10"/>
        <v>#DIV/0!</v>
      </c>
    </row>
    <row r="56" spans="2:22" x14ac:dyDescent="0.2">
      <c r="B56" s="4" t="str">
        <f>+'YTD Stats'!C56</f>
        <v>Santana,Edgar</v>
      </c>
      <c r="Q56" s="2">
        <f t="shared" si="11"/>
        <v>0</v>
      </c>
      <c r="R56" s="12" t="e">
        <f t="shared" si="6"/>
        <v>#DIV/0!</v>
      </c>
      <c r="S56" s="12" t="e">
        <f t="shared" si="7"/>
        <v>#DIV/0!</v>
      </c>
      <c r="T56" s="12" t="e">
        <f t="shared" si="8"/>
        <v>#DIV/0!</v>
      </c>
      <c r="U56" s="14" t="e">
        <f t="shared" si="9"/>
        <v>#DIV/0!</v>
      </c>
      <c r="V56" s="14" t="e">
        <f t="shared" si="10"/>
        <v>#DIV/0!</v>
      </c>
    </row>
    <row r="57" spans="2:22" x14ac:dyDescent="0.2">
      <c r="B57" s="4" t="str">
        <f>+'YTD Stats'!C57</f>
        <v>Urias,J*</v>
      </c>
      <c r="Q57" s="2">
        <f t="shared" si="11"/>
        <v>0</v>
      </c>
      <c r="R57" s="12" t="e">
        <f t="shared" si="6"/>
        <v>#DIV/0!</v>
      </c>
      <c r="S57" s="12" t="e">
        <f t="shared" si="7"/>
        <v>#DIV/0!</v>
      </c>
      <c r="T57" s="12" t="e">
        <f t="shared" si="8"/>
        <v>#DIV/0!</v>
      </c>
      <c r="U57" s="14" t="e">
        <f t="shared" si="9"/>
        <v>#DIV/0!</v>
      </c>
      <c r="V57" s="14" t="e">
        <f t="shared" si="10"/>
        <v>#DIV/0!</v>
      </c>
    </row>
    <row r="58" spans="2:22" x14ac:dyDescent="0.2">
      <c r="B58" s="4" t="str">
        <f>+'YTD Stats'!C58</f>
        <v>Walden,M</v>
      </c>
      <c r="Q58" s="2">
        <f t="shared" si="11"/>
        <v>0</v>
      </c>
      <c r="R58" s="12" t="e">
        <f t="shared" si="6"/>
        <v>#DIV/0!</v>
      </c>
      <c r="S58" s="12" t="e">
        <f t="shared" si="7"/>
        <v>#DIV/0!</v>
      </c>
      <c r="T58" s="12" t="e">
        <f t="shared" si="8"/>
        <v>#DIV/0!</v>
      </c>
      <c r="U58" s="14" t="e">
        <f t="shared" si="9"/>
        <v>#DIV/0!</v>
      </c>
      <c r="V58" s="14" t="e">
        <f t="shared" si="10"/>
        <v>#DIV/0!</v>
      </c>
    </row>
    <row r="59" spans="2:22" x14ac:dyDescent="0.2">
      <c r="B59" s="4" t="str">
        <f>+'YTD Stats'!C59</f>
        <v>Wingenter,T</v>
      </c>
      <c r="Q59" s="2">
        <f t="shared" si="11"/>
        <v>0</v>
      </c>
      <c r="R59" s="12" t="e">
        <f t="shared" si="6"/>
        <v>#DIV/0!</v>
      </c>
      <c r="S59" s="12" t="e">
        <f t="shared" si="7"/>
        <v>#DIV/0!</v>
      </c>
      <c r="T59" s="12" t="e">
        <f t="shared" si="8"/>
        <v>#DIV/0!</v>
      </c>
      <c r="U59" s="14" t="e">
        <f t="shared" si="9"/>
        <v>#DIV/0!</v>
      </c>
      <c r="V59" s="14" t="e">
        <f t="shared" si="10"/>
        <v>#DIV/0!</v>
      </c>
    </row>
    <row r="60" spans="2:22" x14ac:dyDescent="0.2">
      <c r="B60" s="4">
        <f>+'YTD Stats'!C60</f>
        <v>0</v>
      </c>
      <c r="Q60" s="2">
        <f t="shared" si="11"/>
        <v>0</v>
      </c>
      <c r="R60" s="12" t="e">
        <f t="shared" si="6"/>
        <v>#DIV/0!</v>
      </c>
      <c r="S60" s="12" t="e">
        <f t="shared" si="7"/>
        <v>#DIV/0!</v>
      </c>
      <c r="T60" s="12" t="e">
        <f t="shared" si="8"/>
        <v>#DIV/0!</v>
      </c>
      <c r="U60" s="14" t="e">
        <f t="shared" si="9"/>
        <v>#DIV/0!</v>
      </c>
      <c r="V60" s="14" t="e">
        <f t="shared" si="10"/>
        <v>#DIV/0!</v>
      </c>
    </row>
    <row r="61" spans="2:22" x14ac:dyDescent="0.2">
      <c r="B61" s="4">
        <f>+'YTD Stats'!C61</f>
        <v>0</v>
      </c>
      <c r="Q61" s="2">
        <f t="shared" si="11"/>
        <v>0</v>
      </c>
      <c r="R61" s="12" t="e">
        <f t="shared" si="6"/>
        <v>#DIV/0!</v>
      </c>
      <c r="S61" s="12" t="e">
        <f t="shared" si="7"/>
        <v>#DIV/0!</v>
      </c>
      <c r="T61" s="12" t="e">
        <f t="shared" si="8"/>
        <v>#DIV/0!</v>
      </c>
      <c r="U61" s="14" t="e">
        <f t="shared" si="9"/>
        <v>#DIV/0!</v>
      </c>
      <c r="V61" s="14" t="e">
        <f t="shared" si="10"/>
        <v>#DIV/0!</v>
      </c>
    </row>
    <row r="62" spans="2:22" x14ac:dyDescent="0.2">
      <c r="B62" s="4">
        <f>+'YTD Stats'!C62</f>
        <v>0</v>
      </c>
      <c r="Q62" s="2">
        <f t="shared" si="11"/>
        <v>0</v>
      </c>
      <c r="R62" s="12" t="e">
        <f t="shared" si="6"/>
        <v>#DIV/0!</v>
      </c>
      <c r="S62" s="12" t="e">
        <f t="shared" si="7"/>
        <v>#DIV/0!</v>
      </c>
      <c r="T62" s="12" t="e">
        <f t="shared" si="8"/>
        <v>#DIV/0!</v>
      </c>
      <c r="U62" s="14" t="e">
        <f t="shared" si="9"/>
        <v>#DIV/0!</v>
      </c>
      <c r="V62" s="14" t="e">
        <f t="shared" si="10"/>
        <v>#DIV/0!</v>
      </c>
    </row>
    <row r="63" spans="2:22" x14ac:dyDescent="0.2">
      <c r="B63" s="4" t="str">
        <f>+'YTD Stats'!C63</f>
        <v>Non pitcher</v>
      </c>
      <c r="Q63" s="2">
        <f>M63*2+O63*2-N63</f>
        <v>0</v>
      </c>
      <c r="R63" s="12" t="e">
        <f t="shared" si="6"/>
        <v>#DIV/0!</v>
      </c>
      <c r="S63" s="12" t="e">
        <f t="shared" si="7"/>
        <v>#DIV/0!</v>
      </c>
      <c r="T63" s="12" t="e">
        <f t="shared" si="8"/>
        <v>#DIV/0!</v>
      </c>
      <c r="U63" s="14" t="e">
        <f t="shared" si="9"/>
        <v>#DIV/0!</v>
      </c>
      <c r="V63" s="14" t="e">
        <f t="shared" si="10"/>
        <v>#DIV/0!</v>
      </c>
    </row>
    <row r="64" spans="2:22" ht="13.5" thickBot="1" x14ac:dyDescent="0.25">
      <c r="B64" s="4"/>
      <c r="Q64" s="2" t="s">
        <v>47</v>
      </c>
      <c r="R64" s="12" t="e">
        <f t="shared" si="6"/>
        <v>#DIV/0!</v>
      </c>
      <c r="S64" s="12" t="e">
        <f t="shared" si="7"/>
        <v>#DIV/0!</v>
      </c>
      <c r="T64" s="12" t="e">
        <f t="shared" si="8"/>
        <v>#DIV/0!</v>
      </c>
      <c r="U64" s="14" t="e">
        <f t="shared" si="9"/>
        <v>#DIV/0!</v>
      </c>
      <c r="V64" s="14" t="e">
        <f t="shared" si="10"/>
        <v>#DIV/0!</v>
      </c>
    </row>
    <row r="65" spans="2:22" ht="13.5" thickBot="1" x14ac:dyDescent="0.25">
      <c r="B65" s="6" t="s">
        <v>25</v>
      </c>
      <c r="C65">
        <f t="shared" ref="C65:Q65" si="12">SUM(C42:C64)</f>
        <v>0</v>
      </c>
      <c r="D65">
        <f t="shared" si="12"/>
        <v>0</v>
      </c>
      <c r="E65">
        <f t="shared" si="12"/>
        <v>0</v>
      </c>
      <c r="F65">
        <f t="shared" si="12"/>
        <v>0</v>
      </c>
      <c r="G65">
        <f t="shared" si="12"/>
        <v>0</v>
      </c>
      <c r="H65">
        <f t="shared" si="12"/>
        <v>0</v>
      </c>
      <c r="I65">
        <f t="shared" si="12"/>
        <v>0</v>
      </c>
      <c r="J65">
        <f t="shared" si="12"/>
        <v>0</v>
      </c>
      <c r="K65">
        <f t="shared" si="12"/>
        <v>0</v>
      </c>
      <c r="L65">
        <f t="shared" si="12"/>
        <v>0</v>
      </c>
      <c r="M65">
        <f t="shared" si="12"/>
        <v>0</v>
      </c>
      <c r="N65">
        <f t="shared" si="12"/>
        <v>0</v>
      </c>
      <c r="O65">
        <f t="shared" si="12"/>
        <v>0</v>
      </c>
      <c r="P65">
        <f t="shared" si="12"/>
        <v>0</v>
      </c>
      <c r="Q65" s="7">
        <f t="shared" si="12"/>
        <v>0</v>
      </c>
      <c r="R65" s="13" t="e">
        <f t="shared" si="6"/>
        <v>#DIV/0!</v>
      </c>
      <c r="S65" s="13" t="e">
        <f t="shared" si="7"/>
        <v>#DIV/0!</v>
      </c>
      <c r="T65" s="13" t="e">
        <f t="shared" si="8"/>
        <v>#DIV/0!</v>
      </c>
      <c r="U65" s="15" t="e">
        <f t="shared" si="9"/>
        <v>#DIV/0!</v>
      </c>
      <c r="V65" s="16" t="e">
        <f t="shared" si="10"/>
        <v>#DIV/0!</v>
      </c>
    </row>
  </sheetData>
  <phoneticPr fontId="3" type="noConversion"/>
  <pageMargins left="0.75" right="0.75" top="1" bottom="1" header="0.5" footer="0.5"/>
  <pageSetup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V65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42" sqref="C42:P63"/>
    </sheetView>
  </sheetViews>
  <sheetFormatPr defaultRowHeight="12.75" x14ac:dyDescent="0.2"/>
  <cols>
    <col min="2" max="2" width="14" customWidth="1"/>
    <col min="3" max="3" width="5.140625" customWidth="1"/>
    <col min="4" max="4" width="5.85546875" customWidth="1"/>
    <col min="5" max="6" width="5.140625" customWidth="1"/>
    <col min="7" max="7" width="4.7109375" customWidth="1"/>
    <col min="8" max="8" width="4" customWidth="1"/>
    <col min="9" max="9" width="4.85546875" customWidth="1"/>
    <col min="10" max="10" width="4.140625" customWidth="1"/>
    <col min="11" max="11" width="4.42578125" customWidth="1"/>
    <col min="12" max="12" width="4.140625" customWidth="1"/>
    <col min="13" max="13" width="3.7109375" customWidth="1"/>
    <col min="14" max="14" width="3.85546875" customWidth="1"/>
    <col min="15" max="15" width="5.140625" customWidth="1"/>
    <col min="16" max="16" width="4.7109375" customWidth="1"/>
    <col min="17" max="17" width="5.28515625" customWidth="1"/>
    <col min="18" max="18" width="5.7109375" customWidth="1"/>
    <col min="19" max="19" width="5.5703125" customWidth="1"/>
  </cols>
  <sheetData>
    <row r="5" spans="1:22" x14ac:dyDescent="0.2">
      <c r="A5" s="2" t="s">
        <v>2</v>
      </c>
      <c r="B5" s="2" t="s">
        <v>3</v>
      </c>
      <c r="C5" s="2" t="s">
        <v>4</v>
      </c>
      <c r="D5" s="2" t="s">
        <v>5</v>
      </c>
      <c r="E5" s="2" t="s">
        <v>6</v>
      </c>
      <c r="F5" s="2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2" t="s">
        <v>12</v>
      </c>
      <c r="L5" s="2" t="s">
        <v>13</v>
      </c>
      <c r="M5" s="2" t="s">
        <v>14</v>
      </c>
      <c r="N5" s="2" t="s">
        <v>15</v>
      </c>
      <c r="O5" s="2" t="s">
        <v>16</v>
      </c>
      <c r="P5" s="2" t="s">
        <v>17</v>
      </c>
      <c r="Q5" s="2" t="s">
        <v>18</v>
      </c>
      <c r="R5" s="2" t="s">
        <v>19</v>
      </c>
      <c r="S5" s="2" t="s">
        <v>20</v>
      </c>
      <c r="T5" s="2" t="s">
        <v>21</v>
      </c>
      <c r="U5" s="2" t="s">
        <v>22</v>
      </c>
      <c r="V5" s="2" t="s">
        <v>23</v>
      </c>
    </row>
    <row r="6" spans="1:22" x14ac:dyDescent="0.2">
      <c r="B6" s="4">
        <f>+'YTD Stats'!C6</f>
        <v>0</v>
      </c>
      <c r="R6" s="2">
        <f t="shared" ref="R6:R38" si="0">D6+M6+O6+P6</f>
        <v>0</v>
      </c>
      <c r="S6" s="2">
        <f t="shared" ref="S6:S38" si="1">F6+H6+(I6*2)+(J6*3)</f>
        <v>0</v>
      </c>
      <c r="T6" s="8" t="e">
        <f t="shared" ref="T6:T38" si="2">F6/D6</f>
        <v>#DIV/0!</v>
      </c>
      <c r="U6" s="8" t="e">
        <f t="shared" ref="U6:U38" si="3">(F6+M6)/(D6+M6+P6)</f>
        <v>#DIV/0!</v>
      </c>
      <c r="V6" s="8" t="e">
        <f t="shared" ref="V6:V38" si="4">S6/D6</f>
        <v>#DIV/0!</v>
      </c>
    </row>
    <row r="7" spans="1:22" x14ac:dyDescent="0.2">
      <c r="B7" s="4" t="str">
        <f>+'YTD Stats'!C7</f>
        <v>Contreras,W</v>
      </c>
      <c r="R7" s="2">
        <f t="shared" si="0"/>
        <v>0</v>
      </c>
      <c r="S7" s="2">
        <f t="shared" si="1"/>
        <v>0</v>
      </c>
      <c r="T7" s="8" t="e">
        <f t="shared" si="2"/>
        <v>#DIV/0!</v>
      </c>
      <c r="U7" s="8" t="e">
        <f t="shared" si="3"/>
        <v>#DIV/0!</v>
      </c>
      <c r="V7" s="8" t="e">
        <f t="shared" si="4"/>
        <v>#DIV/0!</v>
      </c>
    </row>
    <row r="8" spans="1:22" x14ac:dyDescent="0.2">
      <c r="B8" s="4" t="str">
        <f>+'YTD Stats'!C8</f>
        <v>Wolters,T*</v>
      </c>
      <c r="R8" s="2">
        <f t="shared" si="0"/>
        <v>0</v>
      </c>
      <c r="S8" s="2">
        <f t="shared" si="1"/>
        <v>0</v>
      </c>
      <c r="T8" s="8" t="e">
        <f t="shared" si="2"/>
        <v>#DIV/0!</v>
      </c>
      <c r="U8" s="8" t="e">
        <f t="shared" si="3"/>
        <v>#DIV/0!</v>
      </c>
      <c r="V8" s="8" t="e">
        <f t="shared" si="4"/>
        <v>#DIV/0!</v>
      </c>
    </row>
    <row r="9" spans="1:22" x14ac:dyDescent="0.2">
      <c r="B9" s="4" t="str">
        <f>+'YTD Stats'!C9</f>
        <v>Baez,J</v>
      </c>
      <c r="R9" s="2">
        <f t="shared" si="0"/>
        <v>0</v>
      </c>
      <c r="S9" s="2">
        <f t="shared" si="1"/>
        <v>0</v>
      </c>
      <c r="T9" s="8" t="e">
        <f t="shared" si="2"/>
        <v>#DIV/0!</v>
      </c>
      <c r="U9" s="8" t="e">
        <f t="shared" si="3"/>
        <v>#DIV/0!</v>
      </c>
      <c r="V9" s="8" t="e">
        <f t="shared" si="4"/>
        <v>#DIV/0!</v>
      </c>
    </row>
    <row r="10" spans="1:22" x14ac:dyDescent="0.2">
      <c r="B10" s="4" t="str">
        <f>+'YTD Stats'!C10</f>
        <v>Ahmed,N</v>
      </c>
      <c r="R10" s="2">
        <f t="shared" si="0"/>
        <v>0</v>
      </c>
      <c r="S10" s="2">
        <f t="shared" si="1"/>
        <v>0</v>
      </c>
      <c r="T10" s="8" t="e">
        <f t="shared" si="2"/>
        <v>#DIV/0!</v>
      </c>
      <c r="U10" s="8" t="e">
        <f t="shared" si="3"/>
        <v>#DIV/0!</v>
      </c>
      <c r="V10" s="8" t="e">
        <f t="shared" si="4"/>
        <v>#DIV/0!</v>
      </c>
    </row>
    <row r="11" spans="1:22" x14ac:dyDescent="0.2">
      <c r="B11" s="4" t="str">
        <f>+'YTD Stats'!C11</f>
        <v>Rosario,Ahm</v>
      </c>
      <c r="R11" s="2">
        <f t="shared" si="0"/>
        <v>0</v>
      </c>
      <c r="S11" s="2">
        <f t="shared" si="1"/>
        <v>0</v>
      </c>
      <c r="T11" s="8" t="e">
        <f t="shared" si="2"/>
        <v>#DIV/0!</v>
      </c>
      <c r="U11" s="8" t="e">
        <f t="shared" si="3"/>
        <v>#DIV/0!</v>
      </c>
      <c r="V11" s="8" t="e">
        <f t="shared" si="4"/>
        <v>#DIV/0!</v>
      </c>
    </row>
    <row r="12" spans="1:22" x14ac:dyDescent="0.2">
      <c r="B12" s="4" t="str">
        <f>+'YTD Stats'!C12</f>
        <v>Goodrum,N+</v>
      </c>
      <c r="R12" s="2">
        <f t="shared" si="0"/>
        <v>0</v>
      </c>
      <c r="S12" s="2">
        <f t="shared" si="1"/>
        <v>0</v>
      </c>
      <c r="T12" s="8" t="e">
        <f t="shared" si="2"/>
        <v>#DIV/0!</v>
      </c>
      <c r="U12" s="8" t="e">
        <f t="shared" si="3"/>
        <v>#DIV/0!</v>
      </c>
      <c r="V12" s="8" t="e">
        <f t="shared" si="4"/>
        <v>#DIV/0!</v>
      </c>
    </row>
    <row r="13" spans="1:22" x14ac:dyDescent="0.2">
      <c r="B13" s="4" t="str">
        <f>+'YTD Stats'!C13</f>
        <v>Freeman,F*</v>
      </c>
      <c r="R13" s="2">
        <f t="shared" si="0"/>
        <v>0</v>
      </c>
      <c r="S13" s="2">
        <f t="shared" si="1"/>
        <v>0</v>
      </c>
      <c r="T13" s="8" t="e">
        <f t="shared" si="2"/>
        <v>#DIV/0!</v>
      </c>
      <c r="U13" s="8" t="e">
        <f t="shared" si="3"/>
        <v>#DIV/0!</v>
      </c>
      <c r="V13" s="8" t="e">
        <f t="shared" si="4"/>
        <v>#DIV/0!</v>
      </c>
    </row>
    <row r="14" spans="1:22" x14ac:dyDescent="0.2">
      <c r="B14" s="4" t="str">
        <f>+'YTD Stats'!C14</f>
        <v>Gardner,B*</v>
      </c>
      <c r="R14" s="2">
        <f t="shared" si="0"/>
        <v>0</v>
      </c>
      <c r="S14" s="2">
        <f t="shared" si="1"/>
        <v>0</v>
      </c>
      <c r="T14" s="8" t="e">
        <f t="shared" si="2"/>
        <v>#DIV/0!</v>
      </c>
      <c r="U14" s="8" t="e">
        <f t="shared" si="3"/>
        <v>#DIV/0!</v>
      </c>
      <c r="V14" s="8" t="e">
        <f t="shared" si="4"/>
        <v>#DIV/0!</v>
      </c>
    </row>
    <row r="15" spans="1:22" x14ac:dyDescent="0.2">
      <c r="B15" s="4" t="str">
        <f>+'YTD Stats'!C15</f>
        <v>Rendon,A</v>
      </c>
      <c r="R15" s="2">
        <f t="shared" si="0"/>
        <v>0</v>
      </c>
      <c r="S15" s="2">
        <f t="shared" si="1"/>
        <v>0</v>
      </c>
      <c r="T15" s="8" t="e">
        <f t="shared" si="2"/>
        <v>#DIV/0!</v>
      </c>
      <c r="U15" s="8" t="e">
        <f t="shared" si="3"/>
        <v>#DIV/0!</v>
      </c>
      <c r="V15" s="8" t="e">
        <f t="shared" si="4"/>
        <v>#DIV/0!</v>
      </c>
    </row>
    <row r="16" spans="1:22" x14ac:dyDescent="0.2">
      <c r="B16" s="4" t="str">
        <f>+'YTD Stats'!C16</f>
        <v>Sogard,E</v>
      </c>
      <c r="R16" s="2">
        <f t="shared" si="0"/>
        <v>0</v>
      </c>
      <c r="S16" s="2">
        <f t="shared" si="1"/>
        <v>0</v>
      </c>
      <c r="T16" s="8" t="e">
        <f t="shared" si="2"/>
        <v>#DIV/0!</v>
      </c>
      <c r="U16" s="8" t="e">
        <f t="shared" si="3"/>
        <v>#DIV/0!</v>
      </c>
      <c r="V16" s="8" t="e">
        <f t="shared" si="4"/>
        <v>#DIV/0!</v>
      </c>
    </row>
    <row r="17" spans="2:22" x14ac:dyDescent="0.2">
      <c r="B17" s="4" t="str">
        <f>+'YTD Stats'!C17</f>
        <v>Cespedes,Y</v>
      </c>
      <c r="R17" s="2">
        <f t="shared" si="0"/>
        <v>0</v>
      </c>
      <c r="S17" s="2">
        <f t="shared" si="1"/>
        <v>0</v>
      </c>
      <c r="T17" s="8" t="e">
        <f t="shared" si="2"/>
        <v>#DIV/0!</v>
      </c>
      <c r="U17" s="8" t="e">
        <f t="shared" si="3"/>
        <v>#DIV/0!</v>
      </c>
      <c r="V17" s="8" t="e">
        <f t="shared" si="4"/>
        <v>#DIV/0!</v>
      </c>
    </row>
    <row r="18" spans="2:22" x14ac:dyDescent="0.2">
      <c r="B18" s="4" t="str">
        <f>+'YTD Stats'!C18</f>
        <v>Anderson,T</v>
      </c>
      <c r="R18" s="2">
        <f t="shared" si="0"/>
        <v>0</v>
      </c>
      <c r="S18" s="2">
        <f t="shared" si="1"/>
        <v>0</v>
      </c>
      <c r="T18" s="8" t="e">
        <f t="shared" si="2"/>
        <v>#DIV/0!</v>
      </c>
      <c r="U18" s="8" t="e">
        <f t="shared" si="3"/>
        <v>#DIV/0!</v>
      </c>
      <c r="V18" s="8" t="e">
        <f t="shared" si="4"/>
        <v>#DIV/0!</v>
      </c>
    </row>
    <row r="19" spans="2:22" x14ac:dyDescent="0.2">
      <c r="B19" s="4" t="str">
        <f>+'YTD Stats'!C19</f>
        <v>Meadows,A*</v>
      </c>
      <c r="R19" s="2">
        <f t="shared" si="0"/>
        <v>0</v>
      </c>
      <c r="S19" s="2">
        <f t="shared" si="1"/>
        <v>0</v>
      </c>
      <c r="T19" s="8" t="e">
        <f t="shared" si="2"/>
        <v>#DIV/0!</v>
      </c>
      <c r="U19" s="8" t="e">
        <f t="shared" si="3"/>
        <v>#DIV/0!</v>
      </c>
      <c r="V19" s="8" t="e">
        <f t="shared" si="4"/>
        <v>#DIV/0!</v>
      </c>
    </row>
    <row r="20" spans="2:22" x14ac:dyDescent="0.2">
      <c r="B20" s="4" t="str">
        <f>+'YTD Stats'!C20</f>
        <v>Inciarte E.</v>
      </c>
      <c r="R20" s="2">
        <f t="shared" si="0"/>
        <v>0</v>
      </c>
      <c r="S20" s="2">
        <f t="shared" si="1"/>
        <v>0</v>
      </c>
      <c r="T20" s="8" t="e">
        <f t="shared" si="2"/>
        <v>#DIV/0!</v>
      </c>
      <c r="U20" s="8" t="e">
        <f t="shared" si="3"/>
        <v>#DIV/0!</v>
      </c>
      <c r="V20" s="8" t="e">
        <f t="shared" si="4"/>
        <v>#DIV/0!</v>
      </c>
    </row>
    <row r="21" spans="2:22" x14ac:dyDescent="0.2">
      <c r="B21" s="4" t="str">
        <f>+'YTD Stats'!C21</f>
        <v>Heyward,J*</v>
      </c>
      <c r="R21" s="2">
        <f t="shared" si="0"/>
        <v>0</v>
      </c>
      <c r="S21" s="2">
        <f t="shared" si="1"/>
        <v>0</v>
      </c>
      <c r="T21" s="8" t="e">
        <f t="shared" si="2"/>
        <v>#DIV/0!</v>
      </c>
      <c r="U21" s="8" t="e">
        <f t="shared" si="3"/>
        <v>#DIV/0!</v>
      </c>
      <c r="V21" s="8" t="e">
        <f t="shared" si="4"/>
        <v>#DIV/0!</v>
      </c>
    </row>
    <row r="22" spans="2:22" x14ac:dyDescent="0.2">
      <c r="B22" s="4" t="str">
        <f>+'YTD Stats'!C22</f>
        <v>Duvall,A</v>
      </c>
      <c r="R22" s="2">
        <f t="shared" si="0"/>
        <v>0</v>
      </c>
      <c r="S22" s="2">
        <f t="shared" si="1"/>
        <v>0</v>
      </c>
      <c r="T22" s="8" t="e">
        <f t="shared" si="2"/>
        <v>#DIV/0!</v>
      </c>
      <c r="U22" s="8" t="e">
        <f t="shared" si="3"/>
        <v>#DIV/0!</v>
      </c>
      <c r="V22" s="8" t="e">
        <f t="shared" si="4"/>
        <v>#DIV/0!</v>
      </c>
    </row>
    <row r="23" spans="2:22" x14ac:dyDescent="0.2">
      <c r="B23" s="4">
        <f>+'YTD Stats'!C23</f>
        <v>0</v>
      </c>
      <c r="R23" s="2">
        <f t="shared" si="0"/>
        <v>0</v>
      </c>
      <c r="S23" s="2">
        <f t="shared" si="1"/>
        <v>0</v>
      </c>
      <c r="T23" s="8" t="e">
        <f t="shared" si="2"/>
        <v>#DIV/0!</v>
      </c>
      <c r="U23" s="8" t="e">
        <f t="shared" si="3"/>
        <v>#DIV/0!</v>
      </c>
      <c r="V23" s="8" t="e">
        <f t="shared" si="4"/>
        <v>#DIV/0!</v>
      </c>
    </row>
    <row r="24" spans="2:22" x14ac:dyDescent="0.2">
      <c r="B24" s="4">
        <f>+'YTD Stats'!C24</f>
        <v>0</v>
      </c>
      <c r="R24" s="2">
        <f t="shared" si="0"/>
        <v>0</v>
      </c>
      <c r="S24" s="2">
        <f t="shared" si="1"/>
        <v>0</v>
      </c>
      <c r="T24" s="8" t="e">
        <f t="shared" si="2"/>
        <v>#DIV/0!</v>
      </c>
      <c r="U24" s="8" t="e">
        <f t="shared" si="3"/>
        <v>#DIV/0!</v>
      </c>
      <c r="V24" s="8" t="e">
        <f t="shared" si="4"/>
        <v>#DIV/0!</v>
      </c>
    </row>
    <row r="25" spans="2:22" x14ac:dyDescent="0.2">
      <c r="B25" s="4">
        <f>+'YTD Stats'!C25</f>
        <v>0</v>
      </c>
      <c r="R25" s="2">
        <f t="shared" si="0"/>
        <v>0</v>
      </c>
      <c r="S25" s="2">
        <f t="shared" si="1"/>
        <v>0</v>
      </c>
      <c r="T25" s="8" t="e">
        <f t="shared" si="2"/>
        <v>#DIV/0!</v>
      </c>
      <c r="U25" s="8" t="e">
        <f t="shared" si="3"/>
        <v>#DIV/0!</v>
      </c>
      <c r="V25" s="8" t="e">
        <f t="shared" si="4"/>
        <v>#DIV/0!</v>
      </c>
    </row>
    <row r="26" spans="2:22" x14ac:dyDescent="0.2">
      <c r="B26" s="4" t="str">
        <f>+'YTD Stats'!C26</f>
        <v>Taylor,M</v>
      </c>
      <c r="R26" s="2">
        <f t="shared" si="0"/>
        <v>0</v>
      </c>
      <c r="S26" s="2">
        <f t="shared" si="1"/>
        <v>0</v>
      </c>
      <c r="T26" s="8" t="e">
        <f t="shared" si="2"/>
        <v>#DIV/0!</v>
      </c>
      <c r="U26" s="8" t="e">
        <f t="shared" si="3"/>
        <v>#DIV/0!</v>
      </c>
      <c r="V26" s="8" t="e">
        <f t="shared" si="4"/>
        <v>#DIV/0!</v>
      </c>
    </row>
    <row r="27" spans="2:22" x14ac:dyDescent="0.2">
      <c r="B27" s="4" t="str">
        <f>+'YTD Stats'!C27</f>
        <v>Bird,G*</v>
      </c>
      <c r="R27" s="2">
        <f t="shared" si="0"/>
        <v>0</v>
      </c>
      <c r="S27" s="2">
        <f t="shared" si="1"/>
        <v>0</v>
      </c>
      <c r="T27" s="8" t="e">
        <f t="shared" si="2"/>
        <v>#DIV/0!</v>
      </c>
      <c r="U27" s="8" t="e">
        <f t="shared" si="3"/>
        <v>#DIV/0!</v>
      </c>
      <c r="V27" s="8" t="e">
        <f t="shared" si="4"/>
        <v>#DIV/0!</v>
      </c>
    </row>
    <row r="28" spans="2:22" x14ac:dyDescent="0.2">
      <c r="B28" s="4" t="str">
        <f>+'YTD Stats'!C28</f>
        <v>Swihart B.</v>
      </c>
      <c r="R28" s="2">
        <f t="shared" si="0"/>
        <v>0</v>
      </c>
      <c r="S28" s="2">
        <f t="shared" si="1"/>
        <v>0</v>
      </c>
      <c r="T28" s="8" t="e">
        <f t="shared" si="2"/>
        <v>#DIV/0!</v>
      </c>
      <c r="U28" s="8" t="e">
        <f t="shared" si="3"/>
        <v>#DIV/0!</v>
      </c>
      <c r="V28" s="8" t="e">
        <f t="shared" si="4"/>
        <v>#DIV/0!</v>
      </c>
    </row>
    <row r="29" spans="2:22" x14ac:dyDescent="0.2">
      <c r="B29" s="4" t="str">
        <f>+'YTD Stats'!C29</f>
        <v>Urena,R+</v>
      </c>
      <c r="R29" s="2">
        <f t="shared" si="0"/>
        <v>0</v>
      </c>
      <c r="S29" s="2">
        <f t="shared" si="1"/>
        <v>0</v>
      </c>
      <c r="T29" s="8" t="e">
        <f t="shared" si="2"/>
        <v>#DIV/0!</v>
      </c>
      <c r="U29" s="8" t="e">
        <f t="shared" si="3"/>
        <v>#DIV/0!</v>
      </c>
      <c r="V29" s="8" t="e">
        <f t="shared" si="4"/>
        <v>#DIV/0!</v>
      </c>
    </row>
    <row r="30" spans="2:22" x14ac:dyDescent="0.2">
      <c r="B30" s="4" t="str">
        <f>+'YTD Stats'!C30</f>
        <v>McKinney,B*</v>
      </c>
      <c r="R30" s="2">
        <f t="shared" si="0"/>
        <v>0</v>
      </c>
      <c r="S30" s="2">
        <f t="shared" si="1"/>
        <v>0</v>
      </c>
      <c r="T30" s="8" t="e">
        <f t="shared" si="2"/>
        <v>#DIV/0!</v>
      </c>
      <c r="U30" s="8" t="e">
        <f t="shared" si="3"/>
        <v>#DIV/0!</v>
      </c>
      <c r="V30" s="8" t="e">
        <f t="shared" si="4"/>
        <v>#DIV/0!</v>
      </c>
    </row>
    <row r="31" spans="2:22" x14ac:dyDescent="0.2">
      <c r="B31" s="4">
        <f>+'YTD Stats'!C31</f>
        <v>0</v>
      </c>
      <c r="R31" s="2">
        <f t="shared" si="0"/>
        <v>0</v>
      </c>
      <c r="S31" s="2">
        <f t="shared" si="1"/>
        <v>0</v>
      </c>
      <c r="T31" s="8" t="e">
        <f t="shared" si="2"/>
        <v>#DIV/0!</v>
      </c>
      <c r="U31" s="8" t="e">
        <f t="shared" si="3"/>
        <v>#DIV/0!</v>
      </c>
      <c r="V31" s="8" t="e">
        <f t="shared" si="4"/>
        <v>#DIV/0!</v>
      </c>
    </row>
    <row r="32" spans="2:22" x14ac:dyDescent="0.2">
      <c r="B32" s="4">
        <f>+'YTD Stats'!C32</f>
        <v>0</v>
      </c>
      <c r="R32" s="2">
        <f t="shared" si="0"/>
        <v>0</v>
      </c>
      <c r="S32" s="2">
        <f t="shared" si="1"/>
        <v>0</v>
      </c>
      <c r="T32" s="8" t="e">
        <f t="shared" si="2"/>
        <v>#DIV/0!</v>
      </c>
      <c r="U32" s="8" t="e">
        <f t="shared" si="3"/>
        <v>#DIV/0!</v>
      </c>
      <c r="V32" s="8" t="e">
        <f t="shared" si="4"/>
        <v>#DIV/0!</v>
      </c>
    </row>
    <row r="33" spans="1:22" x14ac:dyDescent="0.2">
      <c r="B33" s="4">
        <f>+'YTD Stats'!C33</f>
        <v>0</v>
      </c>
      <c r="R33" s="2">
        <f t="shared" si="0"/>
        <v>0</v>
      </c>
      <c r="S33" s="2">
        <f t="shared" si="1"/>
        <v>0</v>
      </c>
      <c r="T33" s="8" t="e">
        <f t="shared" si="2"/>
        <v>#DIV/0!</v>
      </c>
      <c r="U33" s="8" t="e">
        <f t="shared" si="3"/>
        <v>#DIV/0!</v>
      </c>
      <c r="V33" s="8" t="e">
        <f t="shared" si="4"/>
        <v>#DIV/0!</v>
      </c>
    </row>
    <row r="34" spans="1:22" x14ac:dyDescent="0.2">
      <c r="B34" s="4">
        <f>+'YTD Stats'!C34</f>
        <v>0</v>
      </c>
      <c r="R34" s="2">
        <f t="shared" si="0"/>
        <v>0</v>
      </c>
      <c r="S34" s="2">
        <f t="shared" si="1"/>
        <v>0</v>
      </c>
      <c r="T34" s="8" t="e">
        <f t="shared" si="2"/>
        <v>#DIV/0!</v>
      </c>
      <c r="U34" s="8" t="e">
        <f t="shared" si="3"/>
        <v>#DIV/0!</v>
      </c>
      <c r="V34" s="8" t="e">
        <f t="shared" si="4"/>
        <v>#DIV/0!</v>
      </c>
    </row>
    <row r="35" spans="1:22" x14ac:dyDescent="0.2">
      <c r="B35" s="4">
        <f>+'YTD Stats'!C35</f>
        <v>0</v>
      </c>
      <c r="R35" s="2">
        <f t="shared" si="0"/>
        <v>0</v>
      </c>
      <c r="S35" s="2">
        <f t="shared" si="1"/>
        <v>0</v>
      </c>
      <c r="T35" s="8" t="e">
        <f t="shared" si="2"/>
        <v>#DIV/0!</v>
      </c>
      <c r="U35" s="8" t="e">
        <f t="shared" si="3"/>
        <v>#DIV/0!</v>
      </c>
      <c r="V35" s="8" t="e">
        <f t="shared" si="4"/>
        <v>#DIV/0!</v>
      </c>
    </row>
    <row r="36" spans="1:22" x14ac:dyDescent="0.2">
      <c r="B36" s="4">
        <f>+'YTD Stats'!C36</f>
        <v>0</v>
      </c>
      <c r="R36" s="2">
        <f t="shared" si="0"/>
        <v>0</v>
      </c>
      <c r="S36" s="2">
        <f t="shared" si="1"/>
        <v>0</v>
      </c>
      <c r="T36" s="8" t="e">
        <f t="shared" si="2"/>
        <v>#DIV/0!</v>
      </c>
      <c r="U36" s="8" t="e">
        <f t="shared" si="3"/>
        <v>#DIV/0!</v>
      </c>
      <c r="V36" s="8" t="e">
        <f t="shared" si="4"/>
        <v>#DIV/0!</v>
      </c>
    </row>
    <row r="37" spans="1:22" ht="14.25" customHeight="1" thickBot="1" x14ac:dyDescent="0.25">
      <c r="B37" s="4" t="s">
        <v>24</v>
      </c>
      <c r="R37" s="2">
        <f t="shared" si="0"/>
        <v>0</v>
      </c>
      <c r="S37" s="2">
        <f t="shared" si="1"/>
        <v>0</v>
      </c>
      <c r="T37" s="8" t="e">
        <f t="shared" si="2"/>
        <v>#DIV/0!</v>
      </c>
      <c r="U37" s="8" t="e">
        <f t="shared" si="3"/>
        <v>#DIV/0!</v>
      </c>
      <c r="V37" s="8" t="e">
        <f t="shared" si="4"/>
        <v>#DIV/0!</v>
      </c>
    </row>
    <row r="38" spans="1:22" ht="13.5" thickBot="1" x14ac:dyDescent="0.25">
      <c r="B38" s="6" t="s">
        <v>25</v>
      </c>
      <c r="D38" s="7">
        <f t="shared" ref="D38:Q38" si="5">SUM(D6:D37)</f>
        <v>0</v>
      </c>
      <c r="E38" s="7">
        <f t="shared" si="5"/>
        <v>0</v>
      </c>
      <c r="F38" s="7">
        <f t="shared" si="5"/>
        <v>0</v>
      </c>
      <c r="G38" s="7">
        <f t="shared" si="5"/>
        <v>0</v>
      </c>
      <c r="H38" s="7">
        <f t="shared" si="5"/>
        <v>0</v>
      </c>
      <c r="I38" s="7">
        <f t="shared" si="5"/>
        <v>0</v>
      </c>
      <c r="J38" s="7">
        <f t="shared" si="5"/>
        <v>0</v>
      </c>
      <c r="K38" s="7">
        <f t="shared" si="5"/>
        <v>0</v>
      </c>
      <c r="L38" s="7">
        <f t="shared" si="5"/>
        <v>0</v>
      </c>
      <c r="M38" s="7">
        <f t="shared" si="5"/>
        <v>0</v>
      </c>
      <c r="N38" s="7">
        <f t="shared" si="5"/>
        <v>0</v>
      </c>
      <c r="O38" s="7">
        <f t="shared" si="5"/>
        <v>0</v>
      </c>
      <c r="P38" s="7">
        <f t="shared" si="5"/>
        <v>0</v>
      </c>
      <c r="Q38" s="7">
        <f t="shared" si="5"/>
        <v>0</v>
      </c>
      <c r="R38" s="7">
        <f t="shared" si="0"/>
        <v>0</v>
      </c>
      <c r="S38" s="7">
        <f t="shared" si="1"/>
        <v>0</v>
      </c>
      <c r="T38" s="9" t="e">
        <f t="shared" si="2"/>
        <v>#DIV/0!</v>
      </c>
      <c r="U38" s="9" t="e">
        <f t="shared" si="3"/>
        <v>#DIV/0!</v>
      </c>
      <c r="V38" s="10" t="e">
        <f t="shared" si="4"/>
        <v>#DIV/0!</v>
      </c>
    </row>
    <row r="39" spans="1:22" x14ac:dyDescent="0.2">
      <c r="B39" s="4"/>
    </row>
    <row r="40" spans="1:22" x14ac:dyDescent="0.2">
      <c r="B40" s="4"/>
    </row>
    <row r="41" spans="1:22" ht="25.5" x14ac:dyDescent="0.2">
      <c r="A41" s="2" t="s">
        <v>2</v>
      </c>
      <c r="B41" s="2" t="s">
        <v>26</v>
      </c>
      <c r="C41" s="2" t="s">
        <v>27</v>
      </c>
      <c r="D41" s="2" t="s">
        <v>7</v>
      </c>
      <c r="E41" s="2" t="s">
        <v>6</v>
      </c>
      <c r="F41" s="2" t="s">
        <v>28</v>
      </c>
      <c r="G41" s="2" t="s">
        <v>15</v>
      </c>
      <c r="H41" s="2" t="s">
        <v>14</v>
      </c>
      <c r="I41" s="2" t="s">
        <v>29</v>
      </c>
      <c r="J41" s="2" t="s">
        <v>30</v>
      </c>
      <c r="K41" s="2" t="s">
        <v>31</v>
      </c>
      <c r="L41" s="2" t="s">
        <v>32</v>
      </c>
      <c r="M41" s="2" t="s">
        <v>33</v>
      </c>
      <c r="N41" s="2" t="s">
        <v>34</v>
      </c>
      <c r="O41" s="2" t="s">
        <v>35</v>
      </c>
      <c r="P41" s="2" t="s">
        <v>11</v>
      </c>
      <c r="Q41" s="2" t="s">
        <v>36</v>
      </c>
      <c r="R41" s="2" t="s">
        <v>37</v>
      </c>
      <c r="S41" s="2" t="s">
        <v>38</v>
      </c>
      <c r="T41" s="2" t="s">
        <v>39</v>
      </c>
      <c r="U41" s="4" t="s">
        <v>40</v>
      </c>
      <c r="V41" s="4" t="s">
        <v>41</v>
      </c>
    </row>
    <row r="42" spans="1:22" x14ac:dyDescent="0.2">
      <c r="B42" s="4" t="str">
        <f>+'YTD Stats'!C42</f>
        <v>Bauer,T</v>
      </c>
      <c r="Q42" s="2" t="s">
        <v>47</v>
      </c>
      <c r="R42" s="12" t="e">
        <f t="shared" ref="R42:R65" si="6">M42/(M42+N42)</f>
        <v>#DIV/0!</v>
      </c>
      <c r="S42" s="12" t="e">
        <f t="shared" ref="S42:S65" si="7">F42/C42*9</f>
        <v>#DIV/0!</v>
      </c>
      <c r="T42" s="12" t="e">
        <f t="shared" ref="T42:T65" si="8">(H42+D42)/C42</f>
        <v>#DIV/0!</v>
      </c>
      <c r="U42" s="14" t="e">
        <f t="shared" ref="U42:U65" si="9">D42/(C42*3+D42)</f>
        <v>#DIV/0!</v>
      </c>
      <c r="V42" s="14" t="e">
        <f t="shared" ref="V42:V65" si="10">(D42+H42)/(C42*3+D42+H42)</f>
        <v>#DIV/0!</v>
      </c>
    </row>
    <row r="43" spans="1:22" x14ac:dyDescent="0.2">
      <c r="B43" s="4" t="str">
        <f>+'YTD Stats'!C43</f>
        <v>Darvish,Y</v>
      </c>
      <c r="Q43" s="2" t="s">
        <v>47</v>
      </c>
      <c r="R43" s="12" t="e">
        <f t="shared" si="6"/>
        <v>#DIV/0!</v>
      </c>
      <c r="S43" s="12" t="e">
        <f t="shared" si="7"/>
        <v>#DIV/0!</v>
      </c>
      <c r="T43" s="12" t="e">
        <f t="shared" si="8"/>
        <v>#DIV/0!</v>
      </c>
      <c r="U43" s="14" t="e">
        <f t="shared" si="9"/>
        <v>#DIV/0!</v>
      </c>
      <c r="V43" s="14" t="e">
        <f t="shared" si="10"/>
        <v>#DIV/0!</v>
      </c>
    </row>
    <row r="44" spans="1:22" x14ac:dyDescent="0.2">
      <c r="B44" s="4" t="str">
        <f>+'YTD Stats'!C44</f>
        <v>Paxton, J</v>
      </c>
      <c r="Q44" s="2" t="s">
        <v>47</v>
      </c>
      <c r="R44" s="12" t="e">
        <f t="shared" si="6"/>
        <v>#DIV/0!</v>
      </c>
      <c r="S44" s="12" t="e">
        <f t="shared" si="7"/>
        <v>#DIV/0!</v>
      </c>
      <c r="T44" s="12" t="e">
        <f t="shared" si="8"/>
        <v>#DIV/0!</v>
      </c>
      <c r="U44" s="14" t="e">
        <f t="shared" si="9"/>
        <v>#DIV/0!</v>
      </c>
      <c r="V44" s="14" t="e">
        <f t="shared" si="10"/>
        <v>#DIV/0!</v>
      </c>
    </row>
    <row r="45" spans="1:22" x14ac:dyDescent="0.2">
      <c r="B45" s="4" t="str">
        <f>+'YTD Stats'!C45</f>
        <v>Richards,G</v>
      </c>
      <c r="Q45" s="2" t="s">
        <v>47</v>
      </c>
      <c r="R45" s="12" t="e">
        <f t="shared" si="6"/>
        <v>#DIV/0!</v>
      </c>
      <c r="S45" s="12" t="e">
        <f t="shared" si="7"/>
        <v>#DIV/0!</v>
      </c>
      <c r="T45" s="12" t="e">
        <f t="shared" si="8"/>
        <v>#DIV/0!</v>
      </c>
      <c r="U45" s="14" t="e">
        <f t="shared" si="9"/>
        <v>#DIV/0!</v>
      </c>
      <c r="V45" s="14" t="e">
        <f t="shared" si="10"/>
        <v>#DIV/0!</v>
      </c>
    </row>
    <row r="46" spans="1:22" x14ac:dyDescent="0.2">
      <c r="B46" s="4" t="str">
        <f>+'YTD Stats'!C46</f>
        <v>Foltynewicz,M</v>
      </c>
      <c r="Q46" s="2" t="s">
        <v>47</v>
      </c>
      <c r="R46" s="12" t="e">
        <f t="shared" si="6"/>
        <v>#DIV/0!</v>
      </c>
      <c r="S46" s="12" t="e">
        <f t="shared" si="7"/>
        <v>#DIV/0!</v>
      </c>
      <c r="T46" s="12" t="e">
        <f t="shared" si="8"/>
        <v>#DIV/0!</v>
      </c>
      <c r="U46" s="14" t="e">
        <f t="shared" si="9"/>
        <v>#DIV/0!</v>
      </c>
      <c r="V46" s="14" t="e">
        <f t="shared" si="10"/>
        <v>#DIV/0!</v>
      </c>
    </row>
    <row r="47" spans="1:22" x14ac:dyDescent="0.2">
      <c r="B47" s="4" t="str">
        <f>+'YTD Stats'!C47</f>
        <v>Gray,J</v>
      </c>
      <c r="Q47" s="2" t="s">
        <v>47</v>
      </c>
      <c r="R47" s="12" t="e">
        <f t="shared" si="6"/>
        <v>#DIV/0!</v>
      </c>
      <c r="S47" s="12" t="e">
        <f t="shared" si="7"/>
        <v>#DIV/0!</v>
      </c>
      <c r="T47" s="12" t="e">
        <f t="shared" si="8"/>
        <v>#DIV/0!</v>
      </c>
      <c r="U47" s="14" t="e">
        <f t="shared" si="9"/>
        <v>#DIV/0!</v>
      </c>
      <c r="V47" s="14" t="e">
        <f t="shared" si="10"/>
        <v>#DIV/0!</v>
      </c>
    </row>
    <row r="48" spans="1:22" ht="14.25" customHeight="1" x14ac:dyDescent="0.2">
      <c r="B48" s="4">
        <f>+'YTD Stats'!C48</f>
        <v>0</v>
      </c>
      <c r="Q48" s="2" t="s">
        <v>47</v>
      </c>
      <c r="R48" s="12" t="e">
        <f t="shared" si="6"/>
        <v>#DIV/0!</v>
      </c>
      <c r="S48" s="12" t="e">
        <f t="shared" si="7"/>
        <v>#DIV/0!</v>
      </c>
      <c r="T48" s="12" t="e">
        <f t="shared" si="8"/>
        <v>#DIV/0!</v>
      </c>
      <c r="U48" s="14" t="e">
        <f t="shared" si="9"/>
        <v>#DIV/0!</v>
      </c>
      <c r="V48" s="14" t="e">
        <f t="shared" si="10"/>
        <v>#DIV/0!</v>
      </c>
    </row>
    <row r="49" spans="2:22" x14ac:dyDescent="0.2">
      <c r="B49" s="4" t="str">
        <f>+'YTD Stats'!C49</f>
        <v>Castillo,D</v>
      </c>
      <c r="Q49" s="2">
        <f>M49*2+O49*2-N49</f>
        <v>0</v>
      </c>
      <c r="R49" s="12" t="e">
        <f t="shared" si="6"/>
        <v>#DIV/0!</v>
      </c>
      <c r="S49" s="12" t="e">
        <f t="shared" si="7"/>
        <v>#DIV/0!</v>
      </c>
      <c r="T49" s="12" t="e">
        <f t="shared" si="8"/>
        <v>#DIV/0!</v>
      </c>
      <c r="U49" s="14" t="e">
        <f t="shared" si="9"/>
        <v>#DIV/0!</v>
      </c>
      <c r="V49" s="14" t="e">
        <f t="shared" si="10"/>
        <v>#DIV/0!</v>
      </c>
    </row>
    <row r="50" spans="2:22" x14ac:dyDescent="0.2">
      <c r="B50" s="4" t="str">
        <f>+'YTD Stats'!C50</f>
        <v>Strahm,M*</v>
      </c>
      <c r="Q50" s="2">
        <f t="shared" ref="Q50:Q62" si="11">M50*2+O50*2-N50</f>
        <v>0</v>
      </c>
      <c r="R50" s="12" t="e">
        <f t="shared" si="6"/>
        <v>#DIV/0!</v>
      </c>
      <c r="S50" s="12" t="e">
        <f t="shared" si="7"/>
        <v>#DIV/0!</v>
      </c>
      <c r="T50" s="12" t="e">
        <f t="shared" si="8"/>
        <v>#DIV/0!</v>
      </c>
      <c r="U50" s="14" t="e">
        <f t="shared" si="9"/>
        <v>#DIV/0!</v>
      </c>
      <c r="V50" s="14" t="e">
        <f t="shared" si="10"/>
        <v>#DIV/0!</v>
      </c>
    </row>
    <row r="51" spans="2:22" x14ac:dyDescent="0.2">
      <c r="B51" s="4" t="str">
        <f>+'YTD Stats'!C51</f>
        <v>Watson,T*</v>
      </c>
      <c r="Q51" s="2">
        <f t="shared" si="11"/>
        <v>0</v>
      </c>
      <c r="R51" s="12" t="e">
        <f t="shared" si="6"/>
        <v>#DIV/0!</v>
      </c>
      <c r="S51" s="12" t="e">
        <f t="shared" si="7"/>
        <v>#DIV/0!</v>
      </c>
      <c r="T51" s="12" t="e">
        <f t="shared" si="8"/>
        <v>#DIV/0!</v>
      </c>
      <c r="U51" s="14" t="e">
        <f t="shared" si="9"/>
        <v>#DIV/0!</v>
      </c>
      <c r="V51" s="14" t="e">
        <f t="shared" si="10"/>
        <v>#DIV/0!</v>
      </c>
    </row>
    <row r="52" spans="2:22" ht="13.5" customHeight="1" x14ac:dyDescent="0.2">
      <c r="B52" s="4" t="str">
        <f>+'YTD Stats'!C52</f>
        <v>Green,C</v>
      </c>
      <c r="Q52" s="2">
        <f t="shared" si="11"/>
        <v>0</v>
      </c>
      <c r="R52" s="12" t="e">
        <f t="shared" si="6"/>
        <v>#DIV/0!</v>
      </c>
      <c r="S52" s="12" t="e">
        <f t="shared" si="7"/>
        <v>#DIV/0!</v>
      </c>
      <c r="T52" s="12" t="e">
        <f t="shared" si="8"/>
        <v>#DIV/0!</v>
      </c>
      <c r="U52" s="14" t="e">
        <f t="shared" si="9"/>
        <v>#DIV/0!</v>
      </c>
      <c r="V52" s="14" t="e">
        <f t="shared" si="10"/>
        <v>#DIV/0!</v>
      </c>
    </row>
    <row r="53" spans="2:22" x14ac:dyDescent="0.2">
      <c r="B53" s="4" t="str">
        <f>+'YTD Stats'!C53</f>
        <v>Bass,A</v>
      </c>
      <c r="Q53" s="2">
        <f t="shared" si="11"/>
        <v>0</v>
      </c>
      <c r="R53" s="12" t="e">
        <f t="shared" si="6"/>
        <v>#DIV/0!</v>
      </c>
      <c r="S53" s="12" t="e">
        <f t="shared" si="7"/>
        <v>#DIV/0!</v>
      </c>
      <c r="T53" s="12" t="e">
        <f t="shared" si="8"/>
        <v>#DIV/0!</v>
      </c>
      <c r="U53" s="14" t="e">
        <f t="shared" si="9"/>
        <v>#DIV/0!</v>
      </c>
      <c r="V53" s="14" t="e">
        <f t="shared" si="10"/>
        <v>#DIV/0!</v>
      </c>
    </row>
    <row r="54" spans="2:22" x14ac:dyDescent="0.2">
      <c r="B54" s="4" t="str">
        <f>+'YTD Stats'!C54</f>
        <v>Knebel,C</v>
      </c>
      <c r="Q54" s="2">
        <f t="shared" si="11"/>
        <v>0</v>
      </c>
      <c r="R54" s="12" t="e">
        <f t="shared" si="6"/>
        <v>#DIV/0!</v>
      </c>
      <c r="S54" s="12" t="e">
        <f t="shared" si="7"/>
        <v>#DIV/0!</v>
      </c>
      <c r="T54" s="12" t="e">
        <f t="shared" si="8"/>
        <v>#DIV/0!</v>
      </c>
      <c r="U54" s="14" t="e">
        <f t="shared" si="9"/>
        <v>#DIV/0!</v>
      </c>
      <c r="V54" s="14" t="e">
        <f t="shared" si="10"/>
        <v>#DIV/0!</v>
      </c>
    </row>
    <row r="55" spans="2:22" x14ac:dyDescent="0.2">
      <c r="B55" s="4" t="str">
        <f>+'YTD Stats'!C55</f>
        <v>Hernandez,D</v>
      </c>
      <c r="Q55" s="2">
        <f t="shared" si="11"/>
        <v>0</v>
      </c>
      <c r="R55" s="12" t="e">
        <f t="shared" si="6"/>
        <v>#DIV/0!</v>
      </c>
      <c r="S55" s="12" t="e">
        <f t="shared" si="7"/>
        <v>#DIV/0!</v>
      </c>
      <c r="T55" s="12" t="e">
        <f t="shared" si="8"/>
        <v>#DIV/0!</v>
      </c>
      <c r="U55" s="14" t="e">
        <f t="shared" si="9"/>
        <v>#DIV/0!</v>
      </c>
      <c r="V55" s="14" t="e">
        <f t="shared" si="10"/>
        <v>#DIV/0!</v>
      </c>
    </row>
    <row r="56" spans="2:22" x14ac:dyDescent="0.2">
      <c r="B56" s="4" t="str">
        <f>+'YTD Stats'!C56</f>
        <v>Santana,Edgar</v>
      </c>
      <c r="Q56" s="2">
        <f t="shared" si="11"/>
        <v>0</v>
      </c>
      <c r="R56" s="12" t="e">
        <f t="shared" si="6"/>
        <v>#DIV/0!</v>
      </c>
      <c r="S56" s="12" t="e">
        <f t="shared" si="7"/>
        <v>#DIV/0!</v>
      </c>
      <c r="T56" s="12" t="e">
        <f t="shared" si="8"/>
        <v>#DIV/0!</v>
      </c>
      <c r="U56" s="14" t="e">
        <f t="shared" si="9"/>
        <v>#DIV/0!</v>
      </c>
      <c r="V56" s="14" t="e">
        <f t="shared" si="10"/>
        <v>#DIV/0!</v>
      </c>
    </row>
    <row r="57" spans="2:22" x14ac:dyDescent="0.2">
      <c r="B57" s="4" t="str">
        <f>+'YTD Stats'!C57</f>
        <v>Urias,J*</v>
      </c>
      <c r="Q57" s="2">
        <f t="shared" si="11"/>
        <v>0</v>
      </c>
      <c r="R57" s="12" t="e">
        <f t="shared" si="6"/>
        <v>#DIV/0!</v>
      </c>
      <c r="S57" s="12" t="e">
        <f t="shared" si="7"/>
        <v>#DIV/0!</v>
      </c>
      <c r="T57" s="12" t="e">
        <f t="shared" si="8"/>
        <v>#DIV/0!</v>
      </c>
      <c r="U57" s="14" t="e">
        <f t="shared" si="9"/>
        <v>#DIV/0!</v>
      </c>
      <c r="V57" s="14" t="e">
        <f t="shared" si="10"/>
        <v>#DIV/0!</v>
      </c>
    </row>
    <row r="58" spans="2:22" x14ac:dyDescent="0.2">
      <c r="B58" s="4" t="str">
        <f>+'YTD Stats'!C58</f>
        <v>Walden,M</v>
      </c>
      <c r="Q58" s="2">
        <f t="shared" si="11"/>
        <v>0</v>
      </c>
      <c r="R58" s="12" t="e">
        <f t="shared" si="6"/>
        <v>#DIV/0!</v>
      </c>
      <c r="S58" s="12" t="e">
        <f t="shared" si="7"/>
        <v>#DIV/0!</v>
      </c>
      <c r="T58" s="12" t="e">
        <f t="shared" si="8"/>
        <v>#DIV/0!</v>
      </c>
      <c r="U58" s="14" t="e">
        <f t="shared" si="9"/>
        <v>#DIV/0!</v>
      </c>
      <c r="V58" s="14" t="e">
        <f t="shared" si="10"/>
        <v>#DIV/0!</v>
      </c>
    </row>
    <row r="59" spans="2:22" x14ac:dyDescent="0.2">
      <c r="B59" s="4" t="str">
        <f>+'YTD Stats'!C59</f>
        <v>Wingenter,T</v>
      </c>
      <c r="Q59" s="2">
        <f t="shared" si="11"/>
        <v>0</v>
      </c>
      <c r="R59" s="12" t="e">
        <f t="shared" si="6"/>
        <v>#DIV/0!</v>
      </c>
      <c r="S59" s="12" t="e">
        <f t="shared" si="7"/>
        <v>#DIV/0!</v>
      </c>
      <c r="T59" s="12" t="e">
        <f t="shared" si="8"/>
        <v>#DIV/0!</v>
      </c>
      <c r="U59" s="14" t="e">
        <f t="shared" si="9"/>
        <v>#DIV/0!</v>
      </c>
      <c r="V59" s="14" t="e">
        <f t="shared" si="10"/>
        <v>#DIV/0!</v>
      </c>
    </row>
    <row r="60" spans="2:22" x14ac:dyDescent="0.2">
      <c r="B60" s="4">
        <f>+'YTD Stats'!C60</f>
        <v>0</v>
      </c>
      <c r="Q60" s="2">
        <f t="shared" si="11"/>
        <v>0</v>
      </c>
      <c r="R60" s="12" t="e">
        <f t="shared" si="6"/>
        <v>#DIV/0!</v>
      </c>
      <c r="S60" s="12" t="e">
        <f t="shared" si="7"/>
        <v>#DIV/0!</v>
      </c>
      <c r="T60" s="12" t="e">
        <f t="shared" si="8"/>
        <v>#DIV/0!</v>
      </c>
      <c r="U60" s="14" t="e">
        <f t="shared" si="9"/>
        <v>#DIV/0!</v>
      </c>
      <c r="V60" s="14" t="e">
        <f t="shared" si="10"/>
        <v>#DIV/0!</v>
      </c>
    </row>
    <row r="61" spans="2:22" x14ac:dyDescent="0.2">
      <c r="B61" s="4">
        <f>+'YTD Stats'!C61</f>
        <v>0</v>
      </c>
      <c r="Q61" s="2">
        <f t="shared" si="11"/>
        <v>0</v>
      </c>
      <c r="R61" s="12" t="e">
        <f t="shared" si="6"/>
        <v>#DIV/0!</v>
      </c>
      <c r="S61" s="12" t="e">
        <f t="shared" si="7"/>
        <v>#DIV/0!</v>
      </c>
      <c r="T61" s="12" t="e">
        <f t="shared" si="8"/>
        <v>#DIV/0!</v>
      </c>
      <c r="U61" s="14" t="e">
        <f t="shared" si="9"/>
        <v>#DIV/0!</v>
      </c>
      <c r="V61" s="14" t="e">
        <f t="shared" si="10"/>
        <v>#DIV/0!</v>
      </c>
    </row>
    <row r="62" spans="2:22" x14ac:dyDescent="0.2">
      <c r="B62" s="4">
        <f>+'YTD Stats'!C62</f>
        <v>0</v>
      </c>
      <c r="Q62" s="2">
        <f t="shared" si="11"/>
        <v>0</v>
      </c>
      <c r="R62" s="12" t="e">
        <f t="shared" si="6"/>
        <v>#DIV/0!</v>
      </c>
      <c r="S62" s="12" t="e">
        <f t="shared" si="7"/>
        <v>#DIV/0!</v>
      </c>
      <c r="T62" s="12" t="e">
        <f t="shared" si="8"/>
        <v>#DIV/0!</v>
      </c>
      <c r="U62" s="14" t="e">
        <f t="shared" si="9"/>
        <v>#DIV/0!</v>
      </c>
      <c r="V62" s="14" t="e">
        <f t="shared" si="10"/>
        <v>#DIV/0!</v>
      </c>
    </row>
    <row r="63" spans="2:22" x14ac:dyDescent="0.2">
      <c r="B63" s="4" t="str">
        <f>+'YTD Stats'!C63</f>
        <v>Non pitcher</v>
      </c>
      <c r="Q63" s="2">
        <f>M63*2+O63*2-N63</f>
        <v>0</v>
      </c>
      <c r="R63" s="12" t="e">
        <f t="shared" si="6"/>
        <v>#DIV/0!</v>
      </c>
      <c r="S63" s="12" t="e">
        <f t="shared" si="7"/>
        <v>#DIV/0!</v>
      </c>
      <c r="T63" s="12" t="e">
        <f t="shared" si="8"/>
        <v>#DIV/0!</v>
      </c>
      <c r="U63" s="14" t="e">
        <f t="shared" si="9"/>
        <v>#DIV/0!</v>
      </c>
      <c r="V63" s="14" t="e">
        <f t="shared" si="10"/>
        <v>#DIV/0!</v>
      </c>
    </row>
    <row r="64" spans="2:22" ht="13.5" thickBot="1" x14ac:dyDescent="0.25">
      <c r="B64" s="4"/>
      <c r="Q64" s="2" t="s">
        <v>47</v>
      </c>
      <c r="R64" s="12" t="e">
        <f t="shared" si="6"/>
        <v>#DIV/0!</v>
      </c>
      <c r="S64" s="12" t="e">
        <f t="shared" si="7"/>
        <v>#DIV/0!</v>
      </c>
      <c r="T64" s="12" t="e">
        <f t="shared" si="8"/>
        <v>#DIV/0!</v>
      </c>
      <c r="U64" s="14" t="e">
        <f t="shared" si="9"/>
        <v>#DIV/0!</v>
      </c>
      <c r="V64" s="14" t="e">
        <f t="shared" si="10"/>
        <v>#DIV/0!</v>
      </c>
    </row>
    <row r="65" spans="2:22" ht="13.5" thickBot="1" x14ac:dyDescent="0.25">
      <c r="B65" s="6" t="s">
        <v>25</v>
      </c>
      <c r="C65">
        <f t="shared" ref="C65:Q65" si="12">SUM(C42:C64)</f>
        <v>0</v>
      </c>
      <c r="D65">
        <f t="shared" si="12"/>
        <v>0</v>
      </c>
      <c r="E65">
        <f t="shared" si="12"/>
        <v>0</v>
      </c>
      <c r="F65">
        <f t="shared" si="12"/>
        <v>0</v>
      </c>
      <c r="G65">
        <f t="shared" si="12"/>
        <v>0</v>
      </c>
      <c r="H65">
        <f t="shared" si="12"/>
        <v>0</v>
      </c>
      <c r="I65">
        <f t="shared" si="12"/>
        <v>0</v>
      </c>
      <c r="J65">
        <f t="shared" si="12"/>
        <v>0</v>
      </c>
      <c r="K65">
        <f t="shared" si="12"/>
        <v>0</v>
      </c>
      <c r="L65">
        <f t="shared" si="12"/>
        <v>0</v>
      </c>
      <c r="M65">
        <f t="shared" si="12"/>
        <v>0</v>
      </c>
      <c r="N65">
        <f t="shared" si="12"/>
        <v>0</v>
      </c>
      <c r="O65">
        <f t="shared" si="12"/>
        <v>0</v>
      </c>
      <c r="P65">
        <f t="shared" si="12"/>
        <v>0</v>
      </c>
      <c r="Q65" s="7">
        <f t="shared" si="12"/>
        <v>0</v>
      </c>
      <c r="R65" s="13" t="e">
        <f t="shared" si="6"/>
        <v>#DIV/0!</v>
      </c>
      <c r="S65" s="13" t="e">
        <f t="shared" si="7"/>
        <v>#DIV/0!</v>
      </c>
      <c r="T65" s="13" t="e">
        <f t="shared" si="8"/>
        <v>#DIV/0!</v>
      </c>
      <c r="U65" s="15" t="e">
        <f t="shared" si="9"/>
        <v>#DIV/0!</v>
      </c>
      <c r="V65" s="16" t="e">
        <f t="shared" si="10"/>
        <v>#DIV/0!</v>
      </c>
    </row>
  </sheetData>
  <phoneticPr fontId="3" type="noConversion"/>
  <pageMargins left="0.75" right="0.75" top="1" bottom="1" header="0.5" footer="0.5"/>
  <pageSetup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V65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7" sqref="C7:Q37"/>
    </sheetView>
  </sheetViews>
  <sheetFormatPr defaultRowHeight="12.75" x14ac:dyDescent="0.2"/>
  <cols>
    <col min="2" max="2" width="14" customWidth="1"/>
    <col min="3" max="3" width="5" customWidth="1"/>
    <col min="4" max="4" width="5.140625" customWidth="1"/>
    <col min="5" max="5" width="5.28515625" customWidth="1"/>
    <col min="6" max="6" width="4.42578125" customWidth="1"/>
    <col min="7" max="8" width="3.85546875" customWidth="1"/>
    <col min="9" max="9" width="4.85546875" customWidth="1"/>
    <col min="10" max="10" width="4.5703125" customWidth="1"/>
    <col min="11" max="11" width="3.85546875" customWidth="1"/>
    <col min="12" max="12" width="4" customWidth="1"/>
    <col min="13" max="13" width="3.28515625" customWidth="1"/>
    <col min="14" max="14" width="3.5703125" customWidth="1"/>
    <col min="15" max="15" width="5.42578125" customWidth="1"/>
    <col min="16" max="17" width="6.140625" customWidth="1"/>
    <col min="18" max="19" width="5.85546875" customWidth="1"/>
  </cols>
  <sheetData>
    <row r="5" spans="1:22" ht="25.5" x14ac:dyDescent="0.2">
      <c r="A5" s="2" t="s">
        <v>2</v>
      </c>
      <c r="B5" s="2" t="s">
        <v>3</v>
      </c>
      <c r="C5" s="2" t="s">
        <v>4</v>
      </c>
      <c r="D5" s="2" t="s">
        <v>5</v>
      </c>
      <c r="E5" s="2" t="s">
        <v>6</v>
      </c>
      <c r="F5" s="2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2" t="s">
        <v>12</v>
      </c>
      <c r="L5" s="2" t="s">
        <v>13</v>
      </c>
      <c r="M5" s="2" t="s">
        <v>14</v>
      </c>
      <c r="N5" s="2" t="s">
        <v>15</v>
      </c>
      <c r="O5" s="2" t="s">
        <v>16</v>
      </c>
      <c r="P5" s="2" t="s">
        <v>17</v>
      </c>
      <c r="Q5" s="2" t="s">
        <v>18</v>
      </c>
      <c r="R5" s="2" t="s">
        <v>19</v>
      </c>
      <c r="S5" s="2" t="s">
        <v>20</v>
      </c>
      <c r="T5" s="2" t="s">
        <v>21</v>
      </c>
      <c r="U5" s="2" t="s">
        <v>22</v>
      </c>
      <c r="V5" s="2" t="s">
        <v>23</v>
      </c>
    </row>
    <row r="6" spans="1:22" x14ac:dyDescent="0.2">
      <c r="B6" s="4">
        <f>+'YTD Stats'!C6</f>
        <v>0</v>
      </c>
      <c r="R6" s="2">
        <f t="shared" ref="R6:R38" si="0">D6+M6+O6+P6</f>
        <v>0</v>
      </c>
      <c r="S6" s="2">
        <f t="shared" ref="S6:S38" si="1">F6+H6+(I6*2)+(J6*3)</f>
        <v>0</v>
      </c>
      <c r="T6" s="8" t="e">
        <f t="shared" ref="T6:T38" si="2">F6/D6</f>
        <v>#DIV/0!</v>
      </c>
      <c r="U6" s="8" t="e">
        <f t="shared" ref="U6:U38" si="3">(F6+M6)/(D6+M6+P6)</f>
        <v>#DIV/0!</v>
      </c>
      <c r="V6" s="8" t="e">
        <f t="shared" ref="V6:V38" si="4">S6/D6</f>
        <v>#DIV/0!</v>
      </c>
    </row>
    <row r="7" spans="1:22" x14ac:dyDescent="0.2">
      <c r="B7" s="4" t="str">
        <f>+'YTD Stats'!C7</f>
        <v>Contreras,W</v>
      </c>
      <c r="R7" s="2">
        <f t="shared" si="0"/>
        <v>0</v>
      </c>
      <c r="S7" s="2">
        <f t="shared" si="1"/>
        <v>0</v>
      </c>
      <c r="T7" s="8" t="e">
        <f t="shared" si="2"/>
        <v>#DIV/0!</v>
      </c>
      <c r="U7" s="8" t="e">
        <f t="shared" si="3"/>
        <v>#DIV/0!</v>
      </c>
      <c r="V7" s="8" t="e">
        <f t="shared" si="4"/>
        <v>#DIV/0!</v>
      </c>
    </row>
    <row r="8" spans="1:22" x14ac:dyDescent="0.2">
      <c r="B8" s="4" t="str">
        <f>+'YTD Stats'!C8</f>
        <v>Wolters,T*</v>
      </c>
      <c r="R8" s="2">
        <f t="shared" si="0"/>
        <v>0</v>
      </c>
      <c r="S8" s="2">
        <f t="shared" si="1"/>
        <v>0</v>
      </c>
      <c r="T8" s="8" t="e">
        <f t="shared" si="2"/>
        <v>#DIV/0!</v>
      </c>
      <c r="U8" s="8" t="e">
        <f t="shared" si="3"/>
        <v>#DIV/0!</v>
      </c>
      <c r="V8" s="8" t="e">
        <f t="shared" si="4"/>
        <v>#DIV/0!</v>
      </c>
    </row>
    <row r="9" spans="1:22" x14ac:dyDescent="0.2">
      <c r="B9" s="4" t="str">
        <f>+'YTD Stats'!C9</f>
        <v>Baez,J</v>
      </c>
      <c r="R9" s="2">
        <f t="shared" si="0"/>
        <v>0</v>
      </c>
      <c r="S9" s="2">
        <f t="shared" si="1"/>
        <v>0</v>
      </c>
      <c r="T9" s="8" t="e">
        <f t="shared" si="2"/>
        <v>#DIV/0!</v>
      </c>
      <c r="U9" s="8" t="e">
        <f t="shared" si="3"/>
        <v>#DIV/0!</v>
      </c>
      <c r="V9" s="8" t="e">
        <f t="shared" si="4"/>
        <v>#DIV/0!</v>
      </c>
    </row>
    <row r="10" spans="1:22" x14ac:dyDescent="0.2">
      <c r="B10" s="4" t="str">
        <f>+'YTD Stats'!C10</f>
        <v>Ahmed,N</v>
      </c>
      <c r="R10" s="2">
        <f t="shared" si="0"/>
        <v>0</v>
      </c>
      <c r="S10" s="2">
        <f t="shared" si="1"/>
        <v>0</v>
      </c>
      <c r="T10" s="8" t="e">
        <f t="shared" si="2"/>
        <v>#DIV/0!</v>
      </c>
      <c r="U10" s="8" t="e">
        <f t="shared" si="3"/>
        <v>#DIV/0!</v>
      </c>
      <c r="V10" s="8" t="e">
        <f t="shared" si="4"/>
        <v>#DIV/0!</v>
      </c>
    </row>
    <row r="11" spans="1:22" x14ac:dyDescent="0.2">
      <c r="B11" s="4" t="str">
        <f>+'YTD Stats'!C11</f>
        <v>Rosario,Ahm</v>
      </c>
      <c r="R11" s="2">
        <f t="shared" si="0"/>
        <v>0</v>
      </c>
      <c r="S11" s="2">
        <f t="shared" si="1"/>
        <v>0</v>
      </c>
      <c r="T11" s="8" t="e">
        <f t="shared" si="2"/>
        <v>#DIV/0!</v>
      </c>
      <c r="U11" s="8" t="e">
        <f t="shared" si="3"/>
        <v>#DIV/0!</v>
      </c>
      <c r="V11" s="8" t="e">
        <f t="shared" si="4"/>
        <v>#DIV/0!</v>
      </c>
    </row>
    <row r="12" spans="1:22" x14ac:dyDescent="0.2">
      <c r="B12" s="4" t="str">
        <f>+'YTD Stats'!C12</f>
        <v>Goodrum,N+</v>
      </c>
      <c r="R12" s="2">
        <f t="shared" si="0"/>
        <v>0</v>
      </c>
      <c r="S12" s="2">
        <f t="shared" si="1"/>
        <v>0</v>
      </c>
      <c r="T12" s="8" t="e">
        <f t="shared" si="2"/>
        <v>#DIV/0!</v>
      </c>
      <c r="U12" s="8" t="e">
        <f t="shared" si="3"/>
        <v>#DIV/0!</v>
      </c>
      <c r="V12" s="8" t="e">
        <f t="shared" si="4"/>
        <v>#DIV/0!</v>
      </c>
    </row>
    <row r="13" spans="1:22" x14ac:dyDescent="0.2">
      <c r="B13" s="4" t="str">
        <f>+'YTD Stats'!C13</f>
        <v>Freeman,F*</v>
      </c>
      <c r="R13" s="2">
        <f t="shared" si="0"/>
        <v>0</v>
      </c>
      <c r="S13" s="2">
        <f t="shared" si="1"/>
        <v>0</v>
      </c>
      <c r="T13" s="8" t="e">
        <f t="shared" si="2"/>
        <v>#DIV/0!</v>
      </c>
      <c r="U13" s="8" t="e">
        <f t="shared" si="3"/>
        <v>#DIV/0!</v>
      </c>
      <c r="V13" s="8" t="e">
        <f t="shared" si="4"/>
        <v>#DIV/0!</v>
      </c>
    </row>
    <row r="14" spans="1:22" x14ac:dyDescent="0.2">
      <c r="B14" s="4" t="str">
        <f>+'YTD Stats'!C14</f>
        <v>Gardner,B*</v>
      </c>
      <c r="R14" s="2">
        <f t="shared" si="0"/>
        <v>0</v>
      </c>
      <c r="S14" s="2">
        <f t="shared" si="1"/>
        <v>0</v>
      </c>
      <c r="T14" s="8" t="e">
        <f t="shared" si="2"/>
        <v>#DIV/0!</v>
      </c>
      <c r="U14" s="8" t="e">
        <f t="shared" si="3"/>
        <v>#DIV/0!</v>
      </c>
      <c r="V14" s="8" t="e">
        <f t="shared" si="4"/>
        <v>#DIV/0!</v>
      </c>
    </row>
    <row r="15" spans="1:22" x14ac:dyDescent="0.2">
      <c r="B15" s="4" t="str">
        <f>+'YTD Stats'!C15</f>
        <v>Rendon,A</v>
      </c>
      <c r="R15" s="2">
        <f t="shared" si="0"/>
        <v>0</v>
      </c>
      <c r="S15" s="2">
        <f t="shared" si="1"/>
        <v>0</v>
      </c>
      <c r="T15" s="8" t="e">
        <f t="shared" si="2"/>
        <v>#DIV/0!</v>
      </c>
      <c r="U15" s="8" t="e">
        <f t="shared" si="3"/>
        <v>#DIV/0!</v>
      </c>
      <c r="V15" s="8" t="e">
        <f t="shared" si="4"/>
        <v>#DIV/0!</v>
      </c>
    </row>
    <row r="16" spans="1:22" x14ac:dyDescent="0.2">
      <c r="B16" s="4" t="str">
        <f>+'YTD Stats'!C16</f>
        <v>Sogard,E</v>
      </c>
      <c r="R16" s="2">
        <f t="shared" si="0"/>
        <v>0</v>
      </c>
      <c r="S16" s="2">
        <f t="shared" si="1"/>
        <v>0</v>
      </c>
      <c r="T16" s="8" t="e">
        <f t="shared" si="2"/>
        <v>#DIV/0!</v>
      </c>
      <c r="U16" s="8" t="e">
        <f t="shared" si="3"/>
        <v>#DIV/0!</v>
      </c>
      <c r="V16" s="8" t="e">
        <f t="shared" si="4"/>
        <v>#DIV/0!</v>
      </c>
    </row>
    <row r="17" spans="2:22" x14ac:dyDescent="0.2">
      <c r="B17" s="4" t="str">
        <f>+'YTD Stats'!C17</f>
        <v>Cespedes,Y</v>
      </c>
      <c r="R17" s="2">
        <f t="shared" si="0"/>
        <v>0</v>
      </c>
      <c r="S17" s="2">
        <f t="shared" si="1"/>
        <v>0</v>
      </c>
      <c r="T17" s="8" t="e">
        <f t="shared" si="2"/>
        <v>#DIV/0!</v>
      </c>
      <c r="U17" s="8" t="e">
        <f t="shared" si="3"/>
        <v>#DIV/0!</v>
      </c>
      <c r="V17" s="8" t="e">
        <f t="shared" si="4"/>
        <v>#DIV/0!</v>
      </c>
    </row>
    <row r="18" spans="2:22" x14ac:dyDescent="0.2">
      <c r="B18" s="4" t="str">
        <f>+'YTD Stats'!C18</f>
        <v>Anderson,T</v>
      </c>
      <c r="R18" s="2">
        <f t="shared" si="0"/>
        <v>0</v>
      </c>
      <c r="S18" s="2">
        <f t="shared" si="1"/>
        <v>0</v>
      </c>
      <c r="T18" s="8" t="e">
        <f t="shared" si="2"/>
        <v>#DIV/0!</v>
      </c>
      <c r="U18" s="8" t="e">
        <f t="shared" si="3"/>
        <v>#DIV/0!</v>
      </c>
      <c r="V18" s="8" t="e">
        <f t="shared" si="4"/>
        <v>#DIV/0!</v>
      </c>
    </row>
    <row r="19" spans="2:22" x14ac:dyDescent="0.2">
      <c r="B19" s="4" t="str">
        <f>+'YTD Stats'!C19</f>
        <v>Meadows,A*</v>
      </c>
      <c r="R19" s="2">
        <f t="shared" si="0"/>
        <v>0</v>
      </c>
      <c r="S19" s="2">
        <f t="shared" si="1"/>
        <v>0</v>
      </c>
      <c r="T19" s="8" t="e">
        <f t="shared" si="2"/>
        <v>#DIV/0!</v>
      </c>
      <c r="U19" s="8" t="e">
        <f t="shared" si="3"/>
        <v>#DIV/0!</v>
      </c>
      <c r="V19" s="8" t="e">
        <f t="shared" si="4"/>
        <v>#DIV/0!</v>
      </c>
    </row>
    <row r="20" spans="2:22" x14ac:dyDescent="0.2">
      <c r="B20" s="4" t="str">
        <f>+'YTD Stats'!C20</f>
        <v>Inciarte E.</v>
      </c>
      <c r="R20" s="2">
        <f t="shared" si="0"/>
        <v>0</v>
      </c>
      <c r="S20" s="2">
        <f t="shared" si="1"/>
        <v>0</v>
      </c>
      <c r="T20" s="8" t="e">
        <f t="shared" si="2"/>
        <v>#DIV/0!</v>
      </c>
      <c r="U20" s="8" t="e">
        <f t="shared" si="3"/>
        <v>#DIV/0!</v>
      </c>
      <c r="V20" s="8" t="e">
        <f t="shared" si="4"/>
        <v>#DIV/0!</v>
      </c>
    </row>
    <row r="21" spans="2:22" x14ac:dyDescent="0.2">
      <c r="B21" s="4" t="str">
        <f>+'YTD Stats'!C21</f>
        <v>Heyward,J*</v>
      </c>
      <c r="R21" s="2">
        <f t="shared" si="0"/>
        <v>0</v>
      </c>
      <c r="S21" s="2">
        <f t="shared" si="1"/>
        <v>0</v>
      </c>
      <c r="T21" s="8" t="e">
        <f t="shared" si="2"/>
        <v>#DIV/0!</v>
      </c>
      <c r="U21" s="8" t="e">
        <f t="shared" si="3"/>
        <v>#DIV/0!</v>
      </c>
      <c r="V21" s="8" t="e">
        <f t="shared" si="4"/>
        <v>#DIV/0!</v>
      </c>
    </row>
    <row r="22" spans="2:22" x14ac:dyDescent="0.2">
      <c r="B22" s="4" t="str">
        <f>+'YTD Stats'!C22</f>
        <v>Duvall,A</v>
      </c>
      <c r="R22" s="2">
        <f t="shared" si="0"/>
        <v>0</v>
      </c>
      <c r="S22" s="2">
        <f t="shared" si="1"/>
        <v>0</v>
      </c>
      <c r="T22" s="8" t="e">
        <f t="shared" si="2"/>
        <v>#DIV/0!</v>
      </c>
      <c r="U22" s="8" t="e">
        <f t="shared" si="3"/>
        <v>#DIV/0!</v>
      </c>
      <c r="V22" s="8" t="e">
        <f t="shared" si="4"/>
        <v>#DIV/0!</v>
      </c>
    </row>
    <row r="23" spans="2:22" x14ac:dyDescent="0.2">
      <c r="B23" s="4">
        <f>+'YTD Stats'!C23</f>
        <v>0</v>
      </c>
      <c r="R23" s="2">
        <f t="shared" si="0"/>
        <v>0</v>
      </c>
      <c r="S23" s="2">
        <f t="shared" si="1"/>
        <v>0</v>
      </c>
      <c r="T23" s="8" t="e">
        <f t="shared" si="2"/>
        <v>#DIV/0!</v>
      </c>
      <c r="U23" s="8" t="e">
        <f t="shared" si="3"/>
        <v>#DIV/0!</v>
      </c>
      <c r="V23" s="8" t="e">
        <f t="shared" si="4"/>
        <v>#DIV/0!</v>
      </c>
    </row>
    <row r="24" spans="2:22" x14ac:dyDescent="0.2">
      <c r="B24" s="4">
        <f>+'YTD Stats'!C24</f>
        <v>0</v>
      </c>
      <c r="R24" s="2">
        <f t="shared" si="0"/>
        <v>0</v>
      </c>
      <c r="S24" s="2">
        <f t="shared" si="1"/>
        <v>0</v>
      </c>
      <c r="T24" s="8" t="e">
        <f t="shared" si="2"/>
        <v>#DIV/0!</v>
      </c>
      <c r="U24" s="8" t="e">
        <f t="shared" si="3"/>
        <v>#DIV/0!</v>
      </c>
      <c r="V24" s="8" t="e">
        <f t="shared" si="4"/>
        <v>#DIV/0!</v>
      </c>
    </row>
    <row r="25" spans="2:22" x14ac:dyDescent="0.2">
      <c r="B25" s="4">
        <f>+'YTD Stats'!C25</f>
        <v>0</v>
      </c>
      <c r="R25" s="2">
        <f t="shared" si="0"/>
        <v>0</v>
      </c>
      <c r="S25" s="2">
        <f t="shared" si="1"/>
        <v>0</v>
      </c>
      <c r="T25" s="8" t="e">
        <f t="shared" si="2"/>
        <v>#DIV/0!</v>
      </c>
      <c r="U25" s="8" t="e">
        <f t="shared" si="3"/>
        <v>#DIV/0!</v>
      </c>
      <c r="V25" s="8" t="e">
        <f t="shared" si="4"/>
        <v>#DIV/0!</v>
      </c>
    </row>
    <row r="26" spans="2:22" x14ac:dyDescent="0.2">
      <c r="B26" s="4" t="str">
        <f>+'YTD Stats'!C26</f>
        <v>Taylor,M</v>
      </c>
      <c r="R26" s="2">
        <f t="shared" si="0"/>
        <v>0</v>
      </c>
      <c r="S26" s="2">
        <f t="shared" si="1"/>
        <v>0</v>
      </c>
      <c r="T26" s="8" t="e">
        <f t="shared" si="2"/>
        <v>#DIV/0!</v>
      </c>
      <c r="U26" s="8" t="e">
        <f t="shared" si="3"/>
        <v>#DIV/0!</v>
      </c>
      <c r="V26" s="8" t="e">
        <f t="shared" si="4"/>
        <v>#DIV/0!</v>
      </c>
    </row>
    <row r="27" spans="2:22" x14ac:dyDescent="0.2">
      <c r="B27" s="4" t="str">
        <f>+'YTD Stats'!C27</f>
        <v>Bird,G*</v>
      </c>
      <c r="R27" s="2">
        <f t="shared" si="0"/>
        <v>0</v>
      </c>
      <c r="S27" s="2">
        <f t="shared" si="1"/>
        <v>0</v>
      </c>
      <c r="T27" s="8" t="e">
        <f t="shared" si="2"/>
        <v>#DIV/0!</v>
      </c>
      <c r="U27" s="8" t="e">
        <f t="shared" si="3"/>
        <v>#DIV/0!</v>
      </c>
      <c r="V27" s="8" t="e">
        <f t="shared" si="4"/>
        <v>#DIV/0!</v>
      </c>
    </row>
    <row r="28" spans="2:22" x14ac:dyDescent="0.2">
      <c r="B28" s="4" t="str">
        <f>+'YTD Stats'!C28</f>
        <v>Swihart B.</v>
      </c>
      <c r="R28" s="2">
        <f t="shared" si="0"/>
        <v>0</v>
      </c>
      <c r="S28" s="2">
        <f t="shared" si="1"/>
        <v>0</v>
      </c>
      <c r="T28" s="8" t="e">
        <f t="shared" si="2"/>
        <v>#DIV/0!</v>
      </c>
      <c r="U28" s="8" t="e">
        <f t="shared" si="3"/>
        <v>#DIV/0!</v>
      </c>
      <c r="V28" s="8" t="e">
        <f t="shared" si="4"/>
        <v>#DIV/0!</v>
      </c>
    </row>
    <row r="29" spans="2:22" x14ac:dyDescent="0.2">
      <c r="B29" s="4" t="str">
        <f>+'YTD Stats'!C29</f>
        <v>Urena,R+</v>
      </c>
      <c r="R29" s="2">
        <f t="shared" si="0"/>
        <v>0</v>
      </c>
      <c r="S29" s="2">
        <f t="shared" si="1"/>
        <v>0</v>
      </c>
      <c r="T29" s="8" t="e">
        <f t="shared" si="2"/>
        <v>#DIV/0!</v>
      </c>
      <c r="U29" s="8" t="e">
        <f t="shared" si="3"/>
        <v>#DIV/0!</v>
      </c>
      <c r="V29" s="8" t="e">
        <f t="shared" si="4"/>
        <v>#DIV/0!</v>
      </c>
    </row>
    <row r="30" spans="2:22" x14ac:dyDescent="0.2">
      <c r="B30" s="4" t="str">
        <f>+'YTD Stats'!C30</f>
        <v>McKinney,B*</v>
      </c>
      <c r="R30" s="2">
        <f t="shared" si="0"/>
        <v>0</v>
      </c>
      <c r="S30" s="2">
        <f t="shared" si="1"/>
        <v>0</v>
      </c>
      <c r="T30" s="8" t="e">
        <f t="shared" si="2"/>
        <v>#DIV/0!</v>
      </c>
      <c r="U30" s="8" t="e">
        <f t="shared" si="3"/>
        <v>#DIV/0!</v>
      </c>
      <c r="V30" s="8" t="e">
        <f t="shared" si="4"/>
        <v>#DIV/0!</v>
      </c>
    </row>
    <row r="31" spans="2:22" x14ac:dyDescent="0.2">
      <c r="B31" s="4">
        <f>+'YTD Stats'!C31</f>
        <v>0</v>
      </c>
      <c r="R31" s="2">
        <f t="shared" si="0"/>
        <v>0</v>
      </c>
      <c r="S31" s="2">
        <f t="shared" si="1"/>
        <v>0</v>
      </c>
      <c r="T31" s="8" t="e">
        <f t="shared" si="2"/>
        <v>#DIV/0!</v>
      </c>
      <c r="U31" s="8" t="e">
        <f t="shared" si="3"/>
        <v>#DIV/0!</v>
      </c>
      <c r="V31" s="8" t="e">
        <f t="shared" si="4"/>
        <v>#DIV/0!</v>
      </c>
    </row>
    <row r="32" spans="2:22" x14ac:dyDescent="0.2">
      <c r="B32" s="4">
        <f>+'YTD Stats'!C32</f>
        <v>0</v>
      </c>
      <c r="R32" s="2">
        <f t="shared" si="0"/>
        <v>0</v>
      </c>
      <c r="S32" s="2">
        <f t="shared" si="1"/>
        <v>0</v>
      </c>
      <c r="T32" s="8" t="e">
        <f t="shared" si="2"/>
        <v>#DIV/0!</v>
      </c>
      <c r="U32" s="8" t="e">
        <f t="shared" si="3"/>
        <v>#DIV/0!</v>
      </c>
      <c r="V32" s="8" t="e">
        <f t="shared" si="4"/>
        <v>#DIV/0!</v>
      </c>
    </row>
    <row r="33" spans="1:22" x14ac:dyDescent="0.2">
      <c r="B33" s="4">
        <f>+'YTD Stats'!C33</f>
        <v>0</v>
      </c>
      <c r="R33" s="2">
        <f t="shared" si="0"/>
        <v>0</v>
      </c>
      <c r="S33" s="2">
        <f t="shared" si="1"/>
        <v>0</v>
      </c>
      <c r="T33" s="8" t="e">
        <f t="shared" si="2"/>
        <v>#DIV/0!</v>
      </c>
      <c r="U33" s="8" t="e">
        <f t="shared" si="3"/>
        <v>#DIV/0!</v>
      </c>
      <c r="V33" s="8" t="e">
        <f t="shared" si="4"/>
        <v>#DIV/0!</v>
      </c>
    </row>
    <row r="34" spans="1:22" x14ac:dyDescent="0.2">
      <c r="B34" s="4">
        <f>+'YTD Stats'!C34</f>
        <v>0</v>
      </c>
      <c r="R34" s="2">
        <f t="shared" si="0"/>
        <v>0</v>
      </c>
      <c r="S34" s="2">
        <f t="shared" si="1"/>
        <v>0</v>
      </c>
      <c r="T34" s="8" t="e">
        <f t="shared" si="2"/>
        <v>#DIV/0!</v>
      </c>
      <c r="U34" s="8" t="e">
        <f t="shared" si="3"/>
        <v>#DIV/0!</v>
      </c>
      <c r="V34" s="8" t="e">
        <f t="shared" si="4"/>
        <v>#DIV/0!</v>
      </c>
    </row>
    <row r="35" spans="1:22" x14ac:dyDescent="0.2">
      <c r="B35" s="4">
        <f>+'YTD Stats'!C35</f>
        <v>0</v>
      </c>
      <c r="R35" s="2">
        <f t="shared" si="0"/>
        <v>0</v>
      </c>
      <c r="S35" s="2">
        <f t="shared" si="1"/>
        <v>0</v>
      </c>
      <c r="T35" s="8" t="e">
        <f t="shared" si="2"/>
        <v>#DIV/0!</v>
      </c>
      <c r="U35" s="8" t="e">
        <f t="shared" si="3"/>
        <v>#DIV/0!</v>
      </c>
      <c r="V35" s="8" t="e">
        <f t="shared" si="4"/>
        <v>#DIV/0!</v>
      </c>
    </row>
    <row r="36" spans="1:22" x14ac:dyDescent="0.2">
      <c r="B36" s="4">
        <f>+'YTD Stats'!C36</f>
        <v>0</v>
      </c>
      <c r="R36" s="2">
        <f t="shared" si="0"/>
        <v>0</v>
      </c>
      <c r="S36" s="2">
        <f t="shared" si="1"/>
        <v>0</v>
      </c>
      <c r="T36" s="8" t="e">
        <f t="shared" si="2"/>
        <v>#DIV/0!</v>
      </c>
      <c r="U36" s="8" t="e">
        <f t="shared" si="3"/>
        <v>#DIV/0!</v>
      </c>
      <c r="V36" s="8" t="e">
        <f t="shared" si="4"/>
        <v>#DIV/0!</v>
      </c>
    </row>
    <row r="37" spans="1:22" ht="14.25" customHeight="1" thickBot="1" x14ac:dyDescent="0.25">
      <c r="B37" s="4" t="s">
        <v>24</v>
      </c>
      <c r="R37" s="2">
        <f t="shared" si="0"/>
        <v>0</v>
      </c>
      <c r="S37" s="2">
        <f t="shared" si="1"/>
        <v>0</v>
      </c>
      <c r="T37" s="8" t="e">
        <f t="shared" si="2"/>
        <v>#DIV/0!</v>
      </c>
      <c r="U37" s="8" t="e">
        <f t="shared" si="3"/>
        <v>#DIV/0!</v>
      </c>
      <c r="V37" s="8" t="e">
        <f t="shared" si="4"/>
        <v>#DIV/0!</v>
      </c>
    </row>
    <row r="38" spans="1:22" ht="13.5" thickBot="1" x14ac:dyDescent="0.25">
      <c r="B38" s="6" t="s">
        <v>25</v>
      </c>
      <c r="D38" s="7">
        <f t="shared" ref="D38:Q38" si="5">SUM(D6:D37)</f>
        <v>0</v>
      </c>
      <c r="E38" s="7">
        <f t="shared" si="5"/>
        <v>0</v>
      </c>
      <c r="F38" s="7">
        <f t="shared" si="5"/>
        <v>0</v>
      </c>
      <c r="G38" s="7">
        <f t="shared" si="5"/>
        <v>0</v>
      </c>
      <c r="H38" s="7">
        <f t="shared" si="5"/>
        <v>0</v>
      </c>
      <c r="I38" s="7">
        <f t="shared" si="5"/>
        <v>0</v>
      </c>
      <c r="J38" s="7">
        <f t="shared" si="5"/>
        <v>0</v>
      </c>
      <c r="K38" s="7">
        <f t="shared" si="5"/>
        <v>0</v>
      </c>
      <c r="L38" s="7">
        <f t="shared" si="5"/>
        <v>0</v>
      </c>
      <c r="M38" s="7">
        <f t="shared" si="5"/>
        <v>0</v>
      </c>
      <c r="N38" s="7">
        <f t="shared" si="5"/>
        <v>0</v>
      </c>
      <c r="O38" s="7">
        <f t="shared" si="5"/>
        <v>0</v>
      </c>
      <c r="P38" s="7">
        <f t="shared" si="5"/>
        <v>0</v>
      </c>
      <c r="Q38" s="7">
        <f t="shared" si="5"/>
        <v>0</v>
      </c>
      <c r="R38" s="7">
        <f t="shared" si="0"/>
        <v>0</v>
      </c>
      <c r="S38" s="7">
        <f t="shared" si="1"/>
        <v>0</v>
      </c>
      <c r="T38" s="9" t="e">
        <f t="shared" si="2"/>
        <v>#DIV/0!</v>
      </c>
      <c r="U38" s="9" t="e">
        <f t="shared" si="3"/>
        <v>#DIV/0!</v>
      </c>
      <c r="V38" s="10" t="e">
        <f t="shared" si="4"/>
        <v>#DIV/0!</v>
      </c>
    </row>
    <row r="39" spans="1:22" x14ac:dyDescent="0.2">
      <c r="B39" s="4"/>
    </row>
    <row r="40" spans="1:22" x14ac:dyDescent="0.2">
      <c r="B40" s="4"/>
    </row>
    <row r="41" spans="1:22" ht="25.5" x14ac:dyDescent="0.2">
      <c r="A41" s="2" t="s">
        <v>2</v>
      </c>
      <c r="B41" s="2" t="s">
        <v>26</v>
      </c>
      <c r="C41" s="2" t="s">
        <v>27</v>
      </c>
      <c r="D41" s="2" t="s">
        <v>7</v>
      </c>
      <c r="E41" s="2" t="s">
        <v>6</v>
      </c>
      <c r="F41" s="2" t="s">
        <v>28</v>
      </c>
      <c r="G41" s="2" t="s">
        <v>15</v>
      </c>
      <c r="H41" s="2" t="s">
        <v>14</v>
      </c>
      <c r="I41" s="2" t="s">
        <v>29</v>
      </c>
      <c r="J41" s="2" t="s">
        <v>30</v>
      </c>
      <c r="K41" s="2" t="s">
        <v>31</v>
      </c>
      <c r="L41" s="2" t="s">
        <v>32</v>
      </c>
      <c r="M41" s="2" t="s">
        <v>33</v>
      </c>
      <c r="N41" s="2" t="s">
        <v>34</v>
      </c>
      <c r="O41" s="2" t="s">
        <v>35</v>
      </c>
      <c r="P41" s="2" t="s">
        <v>11</v>
      </c>
      <c r="Q41" s="2" t="s">
        <v>36</v>
      </c>
      <c r="R41" s="2" t="s">
        <v>37</v>
      </c>
      <c r="S41" s="2" t="s">
        <v>38</v>
      </c>
      <c r="T41" s="2" t="s">
        <v>39</v>
      </c>
      <c r="U41" s="4" t="s">
        <v>40</v>
      </c>
      <c r="V41" s="4" t="s">
        <v>41</v>
      </c>
    </row>
    <row r="42" spans="1:22" x14ac:dyDescent="0.2">
      <c r="B42" s="4" t="str">
        <f>+'YTD Stats'!C42</f>
        <v>Bauer,T</v>
      </c>
      <c r="Q42" s="2" t="s">
        <v>47</v>
      </c>
      <c r="R42" s="12" t="e">
        <f t="shared" ref="R42:R65" si="6">M42/(M42+N42)</f>
        <v>#DIV/0!</v>
      </c>
      <c r="S42" s="12" t="e">
        <f t="shared" ref="S42:S65" si="7">F42/C42*9</f>
        <v>#DIV/0!</v>
      </c>
      <c r="T42" s="12" t="e">
        <f t="shared" ref="T42:T65" si="8">(H42+D42)/C42</f>
        <v>#DIV/0!</v>
      </c>
      <c r="U42" s="14" t="e">
        <f t="shared" ref="U42:U65" si="9">D42/(C42*3+D42)</f>
        <v>#DIV/0!</v>
      </c>
      <c r="V42" s="14" t="e">
        <f t="shared" ref="V42:V65" si="10">(D42+H42)/(C42*3+D42+H42)</f>
        <v>#DIV/0!</v>
      </c>
    </row>
    <row r="43" spans="1:22" x14ac:dyDescent="0.2">
      <c r="B43" s="4" t="str">
        <f>+'YTD Stats'!C43</f>
        <v>Darvish,Y</v>
      </c>
      <c r="Q43" s="2" t="s">
        <v>47</v>
      </c>
      <c r="R43" s="12" t="e">
        <f t="shared" si="6"/>
        <v>#DIV/0!</v>
      </c>
      <c r="S43" s="12" t="e">
        <f t="shared" si="7"/>
        <v>#DIV/0!</v>
      </c>
      <c r="T43" s="12" t="e">
        <f t="shared" si="8"/>
        <v>#DIV/0!</v>
      </c>
      <c r="U43" s="14" t="e">
        <f t="shared" si="9"/>
        <v>#DIV/0!</v>
      </c>
      <c r="V43" s="14" t="e">
        <f t="shared" si="10"/>
        <v>#DIV/0!</v>
      </c>
    </row>
    <row r="44" spans="1:22" x14ac:dyDescent="0.2">
      <c r="B44" s="4" t="str">
        <f>+'YTD Stats'!C44</f>
        <v>Paxton, J</v>
      </c>
      <c r="Q44" s="2" t="s">
        <v>47</v>
      </c>
      <c r="R44" s="12" t="e">
        <f t="shared" si="6"/>
        <v>#DIV/0!</v>
      </c>
      <c r="S44" s="12" t="e">
        <f t="shared" si="7"/>
        <v>#DIV/0!</v>
      </c>
      <c r="T44" s="12" t="e">
        <f t="shared" si="8"/>
        <v>#DIV/0!</v>
      </c>
      <c r="U44" s="14" t="e">
        <f t="shared" si="9"/>
        <v>#DIV/0!</v>
      </c>
      <c r="V44" s="14" t="e">
        <f t="shared" si="10"/>
        <v>#DIV/0!</v>
      </c>
    </row>
    <row r="45" spans="1:22" x14ac:dyDescent="0.2">
      <c r="B45" s="4" t="str">
        <f>+'YTD Stats'!C45</f>
        <v>Richards,G</v>
      </c>
      <c r="Q45" s="2" t="s">
        <v>47</v>
      </c>
      <c r="R45" s="12" t="e">
        <f t="shared" si="6"/>
        <v>#DIV/0!</v>
      </c>
      <c r="S45" s="12" t="e">
        <f t="shared" si="7"/>
        <v>#DIV/0!</v>
      </c>
      <c r="T45" s="12" t="e">
        <f t="shared" si="8"/>
        <v>#DIV/0!</v>
      </c>
      <c r="U45" s="14" t="e">
        <f t="shared" si="9"/>
        <v>#DIV/0!</v>
      </c>
      <c r="V45" s="14" t="e">
        <f t="shared" si="10"/>
        <v>#DIV/0!</v>
      </c>
    </row>
    <row r="46" spans="1:22" x14ac:dyDescent="0.2">
      <c r="B46" s="4" t="str">
        <f>+'YTD Stats'!C46</f>
        <v>Foltynewicz,M</v>
      </c>
      <c r="Q46" s="2" t="s">
        <v>47</v>
      </c>
      <c r="R46" s="12" t="e">
        <f t="shared" si="6"/>
        <v>#DIV/0!</v>
      </c>
      <c r="S46" s="12" t="e">
        <f t="shared" si="7"/>
        <v>#DIV/0!</v>
      </c>
      <c r="T46" s="12" t="e">
        <f t="shared" si="8"/>
        <v>#DIV/0!</v>
      </c>
      <c r="U46" s="14" t="e">
        <f t="shared" si="9"/>
        <v>#DIV/0!</v>
      </c>
      <c r="V46" s="14" t="e">
        <f t="shared" si="10"/>
        <v>#DIV/0!</v>
      </c>
    </row>
    <row r="47" spans="1:22" x14ac:dyDescent="0.2">
      <c r="B47" s="4" t="str">
        <f>+'YTD Stats'!C47</f>
        <v>Gray,J</v>
      </c>
      <c r="Q47" s="2" t="s">
        <v>47</v>
      </c>
      <c r="R47" s="12" t="e">
        <f t="shared" si="6"/>
        <v>#DIV/0!</v>
      </c>
      <c r="S47" s="12" t="e">
        <f t="shared" si="7"/>
        <v>#DIV/0!</v>
      </c>
      <c r="T47" s="12" t="e">
        <f t="shared" si="8"/>
        <v>#DIV/0!</v>
      </c>
      <c r="U47" s="14" t="e">
        <f t="shared" si="9"/>
        <v>#DIV/0!</v>
      </c>
      <c r="V47" s="14" t="e">
        <f t="shared" si="10"/>
        <v>#DIV/0!</v>
      </c>
    </row>
    <row r="48" spans="1:22" ht="14.25" customHeight="1" x14ac:dyDescent="0.2">
      <c r="B48" s="4">
        <f>+'YTD Stats'!C48</f>
        <v>0</v>
      </c>
      <c r="Q48" s="2" t="s">
        <v>47</v>
      </c>
      <c r="R48" s="12" t="e">
        <f t="shared" si="6"/>
        <v>#DIV/0!</v>
      </c>
      <c r="S48" s="12" t="e">
        <f t="shared" si="7"/>
        <v>#DIV/0!</v>
      </c>
      <c r="T48" s="12" t="e">
        <f t="shared" si="8"/>
        <v>#DIV/0!</v>
      </c>
      <c r="U48" s="14" t="e">
        <f t="shared" si="9"/>
        <v>#DIV/0!</v>
      </c>
      <c r="V48" s="14" t="e">
        <f t="shared" si="10"/>
        <v>#DIV/0!</v>
      </c>
    </row>
    <row r="49" spans="2:22" x14ac:dyDescent="0.2">
      <c r="B49" s="4" t="str">
        <f>+'YTD Stats'!C49</f>
        <v>Castillo,D</v>
      </c>
      <c r="Q49" s="2">
        <f>M49*2+O49*2-N49</f>
        <v>0</v>
      </c>
      <c r="R49" s="12" t="e">
        <f t="shared" si="6"/>
        <v>#DIV/0!</v>
      </c>
      <c r="S49" s="12" t="e">
        <f t="shared" si="7"/>
        <v>#DIV/0!</v>
      </c>
      <c r="T49" s="12" t="e">
        <f t="shared" si="8"/>
        <v>#DIV/0!</v>
      </c>
      <c r="U49" s="14" t="e">
        <f t="shared" si="9"/>
        <v>#DIV/0!</v>
      </c>
      <c r="V49" s="14" t="e">
        <f t="shared" si="10"/>
        <v>#DIV/0!</v>
      </c>
    </row>
    <row r="50" spans="2:22" x14ac:dyDescent="0.2">
      <c r="B50" s="4" t="str">
        <f>+'YTD Stats'!C50</f>
        <v>Strahm,M*</v>
      </c>
      <c r="Q50" s="2">
        <f t="shared" ref="Q50:Q62" si="11">M50*2+O50*2-N50</f>
        <v>0</v>
      </c>
      <c r="R50" s="12" t="e">
        <f t="shared" si="6"/>
        <v>#DIV/0!</v>
      </c>
      <c r="S50" s="12" t="e">
        <f t="shared" si="7"/>
        <v>#DIV/0!</v>
      </c>
      <c r="T50" s="12" t="e">
        <f t="shared" si="8"/>
        <v>#DIV/0!</v>
      </c>
      <c r="U50" s="14" t="e">
        <f t="shared" si="9"/>
        <v>#DIV/0!</v>
      </c>
      <c r="V50" s="14" t="e">
        <f t="shared" si="10"/>
        <v>#DIV/0!</v>
      </c>
    </row>
    <row r="51" spans="2:22" x14ac:dyDescent="0.2">
      <c r="B51" s="4" t="str">
        <f>+'YTD Stats'!C51</f>
        <v>Watson,T*</v>
      </c>
      <c r="Q51" s="2">
        <f t="shared" si="11"/>
        <v>0</v>
      </c>
      <c r="R51" s="12" t="e">
        <f t="shared" si="6"/>
        <v>#DIV/0!</v>
      </c>
      <c r="S51" s="12" t="e">
        <f t="shared" si="7"/>
        <v>#DIV/0!</v>
      </c>
      <c r="T51" s="12" t="e">
        <f t="shared" si="8"/>
        <v>#DIV/0!</v>
      </c>
      <c r="U51" s="14" t="e">
        <f t="shared" si="9"/>
        <v>#DIV/0!</v>
      </c>
      <c r="V51" s="14" t="e">
        <f t="shared" si="10"/>
        <v>#DIV/0!</v>
      </c>
    </row>
    <row r="52" spans="2:22" ht="13.5" customHeight="1" x14ac:dyDescent="0.2">
      <c r="B52" s="4" t="str">
        <f>+'YTD Stats'!C52</f>
        <v>Green,C</v>
      </c>
      <c r="Q52" s="2">
        <f t="shared" si="11"/>
        <v>0</v>
      </c>
      <c r="R52" s="12" t="e">
        <f t="shared" si="6"/>
        <v>#DIV/0!</v>
      </c>
      <c r="S52" s="12" t="e">
        <f t="shared" si="7"/>
        <v>#DIV/0!</v>
      </c>
      <c r="T52" s="12" t="e">
        <f t="shared" si="8"/>
        <v>#DIV/0!</v>
      </c>
      <c r="U52" s="14" t="e">
        <f t="shared" si="9"/>
        <v>#DIV/0!</v>
      </c>
      <c r="V52" s="14" t="e">
        <f t="shared" si="10"/>
        <v>#DIV/0!</v>
      </c>
    </row>
    <row r="53" spans="2:22" x14ac:dyDescent="0.2">
      <c r="B53" s="4" t="str">
        <f>+'YTD Stats'!C53</f>
        <v>Bass,A</v>
      </c>
      <c r="Q53" s="2">
        <f t="shared" si="11"/>
        <v>0</v>
      </c>
      <c r="R53" s="12" t="e">
        <f t="shared" si="6"/>
        <v>#DIV/0!</v>
      </c>
      <c r="S53" s="12" t="e">
        <f t="shared" si="7"/>
        <v>#DIV/0!</v>
      </c>
      <c r="T53" s="12" t="e">
        <f t="shared" si="8"/>
        <v>#DIV/0!</v>
      </c>
      <c r="U53" s="14" t="e">
        <f t="shared" si="9"/>
        <v>#DIV/0!</v>
      </c>
      <c r="V53" s="14" t="e">
        <f t="shared" si="10"/>
        <v>#DIV/0!</v>
      </c>
    </row>
    <row r="54" spans="2:22" x14ac:dyDescent="0.2">
      <c r="B54" s="4" t="str">
        <f>+'YTD Stats'!C54</f>
        <v>Knebel,C</v>
      </c>
      <c r="Q54" s="2">
        <f t="shared" si="11"/>
        <v>0</v>
      </c>
      <c r="R54" s="12" t="e">
        <f t="shared" si="6"/>
        <v>#DIV/0!</v>
      </c>
      <c r="S54" s="12" t="e">
        <f t="shared" si="7"/>
        <v>#DIV/0!</v>
      </c>
      <c r="T54" s="12" t="e">
        <f t="shared" si="8"/>
        <v>#DIV/0!</v>
      </c>
      <c r="U54" s="14" t="e">
        <f t="shared" si="9"/>
        <v>#DIV/0!</v>
      </c>
      <c r="V54" s="14" t="e">
        <f t="shared" si="10"/>
        <v>#DIV/0!</v>
      </c>
    </row>
    <row r="55" spans="2:22" x14ac:dyDescent="0.2">
      <c r="B55" s="4" t="str">
        <f>+'YTD Stats'!C55</f>
        <v>Hernandez,D</v>
      </c>
      <c r="Q55" s="2">
        <f t="shared" si="11"/>
        <v>0</v>
      </c>
      <c r="R55" s="12" t="e">
        <f t="shared" si="6"/>
        <v>#DIV/0!</v>
      </c>
      <c r="S55" s="12" t="e">
        <f t="shared" si="7"/>
        <v>#DIV/0!</v>
      </c>
      <c r="T55" s="12" t="e">
        <f t="shared" si="8"/>
        <v>#DIV/0!</v>
      </c>
      <c r="U55" s="14" t="e">
        <f t="shared" si="9"/>
        <v>#DIV/0!</v>
      </c>
      <c r="V55" s="14" t="e">
        <f t="shared" si="10"/>
        <v>#DIV/0!</v>
      </c>
    </row>
    <row r="56" spans="2:22" x14ac:dyDescent="0.2">
      <c r="B56" s="4" t="str">
        <f>+'YTD Stats'!C56</f>
        <v>Santana,Edgar</v>
      </c>
      <c r="Q56" s="2">
        <f t="shared" si="11"/>
        <v>0</v>
      </c>
      <c r="R56" s="12" t="e">
        <f t="shared" si="6"/>
        <v>#DIV/0!</v>
      </c>
      <c r="S56" s="12" t="e">
        <f t="shared" si="7"/>
        <v>#DIV/0!</v>
      </c>
      <c r="T56" s="12" t="e">
        <f t="shared" si="8"/>
        <v>#DIV/0!</v>
      </c>
      <c r="U56" s="14" t="e">
        <f t="shared" si="9"/>
        <v>#DIV/0!</v>
      </c>
      <c r="V56" s="14" t="e">
        <f t="shared" si="10"/>
        <v>#DIV/0!</v>
      </c>
    </row>
    <row r="57" spans="2:22" x14ac:dyDescent="0.2">
      <c r="B57" s="4" t="str">
        <f>+'YTD Stats'!C57</f>
        <v>Urias,J*</v>
      </c>
      <c r="Q57" s="2">
        <f t="shared" si="11"/>
        <v>0</v>
      </c>
      <c r="R57" s="12" t="e">
        <f t="shared" si="6"/>
        <v>#DIV/0!</v>
      </c>
      <c r="S57" s="12" t="e">
        <f t="shared" si="7"/>
        <v>#DIV/0!</v>
      </c>
      <c r="T57" s="12" t="e">
        <f t="shared" si="8"/>
        <v>#DIV/0!</v>
      </c>
      <c r="U57" s="14" t="e">
        <f t="shared" si="9"/>
        <v>#DIV/0!</v>
      </c>
      <c r="V57" s="14" t="e">
        <f t="shared" si="10"/>
        <v>#DIV/0!</v>
      </c>
    </row>
    <row r="58" spans="2:22" x14ac:dyDescent="0.2">
      <c r="B58" s="4" t="str">
        <f>+'YTD Stats'!C58</f>
        <v>Walden,M</v>
      </c>
      <c r="Q58" s="2">
        <f t="shared" si="11"/>
        <v>0</v>
      </c>
      <c r="R58" s="12" t="e">
        <f t="shared" si="6"/>
        <v>#DIV/0!</v>
      </c>
      <c r="S58" s="12" t="e">
        <f t="shared" si="7"/>
        <v>#DIV/0!</v>
      </c>
      <c r="T58" s="12" t="e">
        <f t="shared" si="8"/>
        <v>#DIV/0!</v>
      </c>
      <c r="U58" s="14" t="e">
        <f t="shared" si="9"/>
        <v>#DIV/0!</v>
      </c>
      <c r="V58" s="14" t="e">
        <f t="shared" si="10"/>
        <v>#DIV/0!</v>
      </c>
    </row>
    <row r="59" spans="2:22" x14ac:dyDescent="0.2">
      <c r="B59" s="4" t="str">
        <f>+'YTD Stats'!C59</f>
        <v>Wingenter,T</v>
      </c>
      <c r="Q59" s="2">
        <f t="shared" si="11"/>
        <v>0</v>
      </c>
      <c r="R59" s="12" t="e">
        <f t="shared" si="6"/>
        <v>#DIV/0!</v>
      </c>
      <c r="S59" s="12" t="e">
        <f t="shared" si="7"/>
        <v>#DIV/0!</v>
      </c>
      <c r="T59" s="12" t="e">
        <f t="shared" si="8"/>
        <v>#DIV/0!</v>
      </c>
      <c r="U59" s="14" t="e">
        <f t="shared" si="9"/>
        <v>#DIV/0!</v>
      </c>
      <c r="V59" s="14" t="e">
        <f t="shared" si="10"/>
        <v>#DIV/0!</v>
      </c>
    </row>
    <row r="60" spans="2:22" x14ac:dyDescent="0.2">
      <c r="B60" s="4">
        <f>+'YTD Stats'!C60</f>
        <v>0</v>
      </c>
      <c r="Q60" s="2">
        <f t="shared" si="11"/>
        <v>0</v>
      </c>
      <c r="R60" s="12" t="e">
        <f t="shared" si="6"/>
        <v>#DIV/0!</v>
      </c>
      <c r="S60" s="12" t="e">
        <f t="shared" si="7"/>
        <v>#DIV/0!</v>
      </c>
      <c r="T60" s="12" t="e">
        <f t="shared" si="8"/>
        <v>#DIV/0!</v>
      </c>
      <c r="U60" s="14" t="e">
        <f t="shared" si="9"/>
        <v>#DIV/0!</v>
      </c>
      <c r="V60" s="14" t="e">
        <f t="shared" si="10"/>
        <v>#DIV/0!</v>
      </c>
    </row>
    <row r="61" spans="2:22" x14ac:dyDescent="0.2">
      <c r="B61" s="4">
        <f>+'YTD Stats'!C61</f>
        <v>0</v>
      </c>
      <c r="Q61" s="2">
        <f t="shared" si="11"/>
        <v>0</v>
      </c>
      <c r="R61" s="12" t="e">
        <f t="shared" si="6"/>
        <v>#DIV/0!</v>
      </c>
      <c r="S61" s="12" t="e">
        <f t="shared" si="7"/>
        <v>#DIV/0!</v>
      </c>
      <c r="T61" s="12" t="e">
        <f t="shared" si="8"/>
        <v>#DIV/0!</v>
      </c>
      <c r="U61" s="14" t="e">
        <f t="shared" si="9"/>
        <v>#DIV/0!</v>
      </c>
      <c r="V61" s="14" t="e">
        <f t="shared" si="10"/>
        <v>#DIV/0!</v>
      </c>
    </row>
    <row r="62" spans="2:22" x14ac:dyDescent="0.2">
      <c r="B62" s="4">
        <f>+'YTD Stats'!C62</f>
        <v>0</v>
      </c>
      <c r="Q62" s="2">
        <f t="shared" si="11"/>
        <v>0</v>
      </c>
      <c r="R62" s="12" t="e">
        <f t="shared" si="6"/>
        <v>#DIV/0!</v>
      </c>
      <c r="S62" s="12" t="e">
        <f t="shared" si="7"/>
        <v>#DIV/0!</v>
      </c>
      <c r="T62" s="12" t="e">
        <f t="shared" si="8"/>
        <v>#DIV/0!</v>
      </c>
      <c r="U62" s="14" t="e">
        <f t="shared" si="9"/>
        <v>#DIV/0!</v>
      </c>
      <c r="V62" s="14" t="e">
        <f t="shared" si="10"/>
        <v>#DIV/0!</v>
      </c>
    </row>
    <row r="63" spans="2:22" x14ac:dyDescent="0.2">
      <c r="B63" s="4" t="str">
        <f>+'YTD Stats'!C63</f>
        <v>Non pitcher</v>
      </c>
      <c r="Q63" s="2">
        <f>M63*2+O63*2-N63</f>
        <v>0</v>
      </c>
      <c r="R63" s="12" t="e">
        <f t="shared" si="6"/>
        <v>#DIV/0!</v>
      </c>
      <c r="S63" s="12" t="e">
        <f t="shared" si="7"/>
        <v>#DIV/0!</v>
      </c>
      <c r="T63" s="12" t="e">
        <f t="shared" si="8"/>
        <v>#DIV/0!</v>
      </c>
      <c r="U63" s="14" t="e">
        <f t="shared" si="9"/>
        <v>#DIV/0!</v>
      </c>
      <c r="V63" s="14" t="e">
        <f t="shared" si="10"/>
        <v>#DIV/0!</v>
      </c>
    </row>
    <row r="64" spans="2:22" ht="13.5" thickBot="1" x14ac:dyDescent="0.25">
      <c r="B64" s="4"/>
      <c r="Q64" s="2" t="s">
        <v>47</v>
      </c>
      <c r="R64" s="12" t="e">
        <f t="shared" si="6"/>
        <v>#DIV/0!</v>
      </c>
      <c r="S64" s="12" t="e">
        <f t="shared" si="7"/>
        <v>#DIV/0!</v>
      </c>
      <c r="T64" s="12" t="e">
        <f t="shared" si="8"/>
        <v>#DIV/0!</v>
      </c>
      <c r="U64" s="14" t="e">
        <f t="shared" si="9"/>
        <v>#DIV/0!</v>
      </c>
      <c r="V64" s="14" t="e">
        <f t="shared" si="10"/>
        <v>#DIV/0!</v>
      </c>
    </row>
    <row r="65" spans="2:22" ht="13.5" thickBot="1" x14ac:dyDescent="0.25">
      <c r="B65" s="6" t="s">
        <v>25</v>
      </c>
      <c r="C65">
        <f t="shared" ref="C65:Q65" si="12">SUM(C42:C64)</f>
        <v>0</v>
      </c>
      <c r="D65">
        <f t="shared" si="12"/>
        <v>0</v>
      </c>
      <c r="E65">
        <f t="shared" si="12"/>
        <v>0</v>
      </c>
      <c r="F65">
        <f t="shared" si="12"/>
        <v>0</v>
      </c>
      <c r="G65">
        <f t="shared" si="12"/>
        <v>0</v>
      </c>
      <c r="H65">
        <f t="shared" si="12"/>
        <v>0</v>
      </c>
      <c r="I65">
        <f t="shared" si="12"/>
        <v>0</v>
      </c>
      <c r="J65">
        <f t="shared" si="12"/>
        <v>0</v>
      </c>
      <c r="K65">
        <f t="shared" si="12"/>
        <v>0</v>
      </c>
      <c r="L65">
        <f t="shared" si="12"/>
        <v>0</v>
      </c>
      <c r="M65">
        <f t="shared" si="12"/>
        <v>0</v>
      </c>
      <c r="N65">
        <f t="shared" si="12"/>
        <v>0</v>
      </c>
      <c r="O65">
        <f t="shared" si="12"/>
        <v>0</v>
      </c>
      <c r="P65">
        <f t="shared" si="12"/>
        <v>0</v>
      </c>
      <c r="Q65" s="7">
        <f t="shared" si="12"/>
        <v>0</v>
      </c>
      <c r="R65" s="13" t="e">
        <f t="shared" si="6"/>
        <v>#DIV/0!</v>
      </c>
      <c r="S65" s="13" t="e">
        <f t="shared" si="7"/>
        <v>#DIV/0!</v>
      </c>
      <c r="T65" s="13" t="e">
        <f t="shared" si="8"/>
        <v>#DIV/0!</v>
      </c>
      <c r="U65" s="15" t="e">
        <f t="shared" si="9"/>
        <v>#DIV/0!</v>
      </c>
      <c r="V65" s="16" t="e">
        <f t="shared" si="10"/>
        <v>#DIV/0!</v>
      </c>
    </row>
  </sheetData>
  <phoneticPr fontId="3" type="noConversion"/>
  <pageMargins left="0.75" right="0.75" top="1" bottom="1" header="0.5" footer="0.5"/>
  <pageSetup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V65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Q37" sqref="C7:Q37"/>
    </sheetView>
  </sheetViews>
  <sheetFormatPr defaultRowHeight="12.75" x14ac:dyDescent="0.2"/>
  <cols>
    <col min="1" max="1" width="7" customWidth="1"/>
    <col min="2" max="2" width="14.140625" customWidth="1"/>
    <col min="3" max="4" width="5.7109375" customWidth="1"/>
    <col min="5" max="5" width="5.140625" customWidth="1"/>
    <col min="6" max="6" width="5" customWidth="1"/>
    <col min="7" max="7" width="4.5703125" customWidth="1"/>
    <col min="8" max="8" width="4.42578125" customWidth="1"/>
    <col min="9" max="9" width="5.5703125" customWidth="1"/>
    <col min="10" max="10" width="4.28515625" customWidth="1"/>
    <col min="11" max="11" width="4.140625" customWidth="1"/>
    <col min="12" max="12" width="5" customWidth="1"/>
    <col min="13" max="14" width="4.42578125" customWidth="1"/>
    <col min="15" max="15" width="4.85546875" customWidth="1"/>
    <col min="16" max="16" width="6.28515625" customWidth="1"/>
    <col min="17" max="17" width="5.28515625" customWidth="1"/>
  </cols>
  <sheetData>
    <row r="5" spans="1:22" x14ac:dyDescent="0.2">
      <c r="A5" s="2" t="s">
        <v>2</v>
      </c>
      <c r="B5" s="2" t="s">
        <v>3</v>
      </c>
      <c r="C5" s="2" t="s">
        <v>4</v>
      </c>
      <c r="D5" s="2" t="s">
        <v>5</v>
      </c>
      <c r="E5" s="2" t="s">
        <v>6</v>
      </c>
      <c r="F5" s="2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2" t="s">
        <v>12</v>
      </c>
      <c r="L5" s="2" t="s">
        <v>13</v>
      </c>
      <c r="M5" s="2" t="s">
        <v>14</v>
      </c>
      <c r="N5" s="2" t="s">
        <v>15</v>
      </c>
      <c r="O5" s="2" t="s">
        <v>16</v>
      </c>
      <c r="P5" s="2" t="s">
        <v>17</v>
      </c>
      <c r="Q5" s="2" t="s">
        <v>18</v>
      </c>
      <c r="R5" s="2" t="s">
        <v>19</v>
      </c>
      <c r="S5" s="2" t="s">
        <v>20</v>
      </c>
      <c r="T5" s="2" t="s">
        <v>21</v>
      </c>
      <c r="U5" s="2" t="s">
        <v>22</v>
      </c>
      <c r="V5" s="2" t="s">
        <v>23</v>
      </c>
    </row>
    <row r="6" spans="1:22" x14ac:dyDescent="0.2">
      <c r="B6" s="4">
        <f>+'YTD Stats'!C6</f>
        <v>0</v>
      </c>
      <c r="R6" s="2">
        <f t="shared" ref="R6:R38" si="0">D6+M6+O6+P6</f>
        <v>0</v>
      </c>
      <c r="S6" s="2">
        <f t="shared" ref="S6:S38" si="1">F6+H6+(I6*2)+(J6*3)</f>
        <v>0</v>
      </c>
      <c r="T6" s="8" t="e">
        <f t="shared" ref="T6:T38" si="2">F6/D6</f>
        <v>#DIV/0!</v>
      </c>
      <c r="U6" s="8" t="e">
        <f t="shared" ref="U6:U38" si="3">(F6+M6)/(D6+M6+P6)</f>
        <v>#DIV/0!</v>
      </c>
      <c r="V6" s="8" t="e">
        <f t="shared" ref="V6:V38" si="4">S6/D6</f>
        <v>#DIV/0!</v>
      </c>
    </row>
    <row r="7" spans="1:22" x14ac:dyDescent="0.2">
      <c r="B7" s="4" t="str">
        <f>+'YTD Stats'!C7</f>
        <v>Contreras,W</v>
      </c>
      <c r="R7" s="2">
        <f t="shared" si="0"/>
        <v>0</v>
      </c>
      <c r="S7" s="2">
        <f t="shared" si="1"/>
        <v>0</v>
      </c>
      <c r="T7" s="8" t="e">
        <f t="shared" si="2"/>
        <v>#DIV/0!</v>
      </c>
      <c r="U7" s="8" t="e">
        <f t="shared" si="3"/>
        <v>#DIV/0!</v>
      </c>
      <c r="V7" s="8" t="e">
        <f t="shared" si="4"/>
        <v>#DIV/0!</v>
      </c>
    </row>
    <row r="8" spans="1:22" x14ac:dyDescent="0.2">
      <c r="B8" s="4" t="str">
        <f>+'YTD Stats'!C8</f>
        <v>Wolters,T*</v>
      </c>
      <c r="R8" s="2">
        <f t="shared" si="0"/>
        <v>0</v>
      </c>
      <c r="S8" s="2">
        <f t="shared" si="1"/>
        <v>0</v>
      </c>
      <c r="T8" s="8" t="e">
        <f t="shared" si="2"/>
        <v>#DIV/0!</v>
      </c>
      <c r="U8" s="8" t="e">
        <f t="shared" si="3"/>
        <v>#DIV/0!</v>
      </c>
      <c r="V8" s="8" t="e">
        <f t="shared" si="4"/>
        <v>#DIV/0!</v>
      </c>
    </row>
    <row r="9" spans="1:22" x14ac:dyDescent="0.2">
      <c r="B9" s="4" t="str">
        <f>+'YTD Stats'!C9</f>
        <v>Baez,J</v>
      </c>
      <c r="R9" s="2">
        <f t="shared" si="0"/>
        <v>0</v>
      </c>
      <c r="S9" s="2">
        <f t="shared" si="1"/>
        <v>0</v>
      </c>
      <c r="T9" s="8" t="e">
        <f t="shared" si="2"/>
        <v>#DIV/0!</v>
      </c>
      <c r="U9" s="8" t="e">
        <f t="shared" si="3"/>
        <v>#DIV/0!</v>
      </c>
      <c r="V9" s="8" t="e">
        <f t="shared" si="4"/>
        <v>#DIV/0!</v>
      </c>
    </row>
    <row r="10" spans="1:22" x14ac:dyDescent="0.2">
      <c r="B10" s="4" t="str">
        <f>+'YTD Stats'!C10</f>
        <v>Ahmed,N</v>
      </c>
      <c r="R10" s="2">
        <f t="shared" si="0"/>
        <v>0</v>
      </c>
      <c r="S10" s="2">
        <f t="shared" si="1"/>
        <v>0</v>
      </c>
      <c r="T10" s="8" t="e">
        <f t="shared" si="2"/>
        <v>#DIV/0!</v>
      </c>
      <c r="U10" s="8" t="e">
        <f t="shared" si="3"/>
        <v>#DIV/0!</v>
      </c>
      <c r="V10" s="8" t="e">
        <f t="shared" si="4"/>
        <v>#DIV/0!</v>
      </c>
    </row>
    <row r="11" spans="1:22" x14ac:dyDescent="0.2">
      <c r="B11" s="4" t="str">
        <f>+'YTD Stats'!C11</f>
        <v>Rosario,Ahm</v>
      </c>
      <c r="R11" s="2">
        <f t="shared" si="0"/>
        <v>0</v>
      </c>
      <c r="S11" s="2">
        <f t="shared" si="1"/>
        <v>0</v>
      </c>
      <c r="T11" s="8" t="e">
        <f t="shared" si="2"/>
        <v>#DIV/0!</v>
      </c>
      <c r="U11" s="8" t="e">
        <f t="shared" si="3"/>
        <v>#DIV/0!</v>
      </c>
      <c r="V11" s="8" t="e">
        <f t="shared" si="4"/>
        <v>#DIV/0!</v>
      </c>
    </row>
    <row r="12" spans="1:22" x14ac:dyDescent="0.2">
      <c r="B12" s="4" t="str">
        <f>+'YTD Stats'!C12</f>
        <v>Goodrum,N+</v>
      </c>
      <c r="R12" s="2">
        <f t="shared" si="0"/>
        <v>0</v>
      </c>
      <c r="S12" s="2">
        <f t="shared" si="1"/>
        <v>0</v>
      </c>
      <c r="T12" s="8" t="e">
        <f t="shared" si="2"/>
        <v>#DIV/0!</v>
      </c>
      <c r="U12" s="8" t="e">
        <f t="shared" si="3"/>
        <v>#DIV/0!</v>
      </c>
      <c r="V12" s="8" t="e">
        <f t="shared" si="4"/>
        <v>#DIV/0!</v>
      </c>
    </row>
    <row r="13" spans="1:22" x14ac:dyDescent="0.2">
      <c r="B13" s="4" t="str">
        <f>+'YTD Stats'!C13</f>
        <v>Freeman,F*</v>
      </c>
      <c r="R13" s="2">
        <f t="shared" si="0"/>
        <v>0</v>
      </c>
      <c r="S13" s="2">
        <f t="shared" si="1"/>
        <v>0</v>
      </c>
      <c r="T13" s="8" t="e">
        <f t="shared" si="2"/>
        <v>#DIV/0!</v>
      </c>
      <c r="U13" s="8" t="e">
        <f t="shared" si="3"/>
        <v>#DIV/0!</v>
      </c>
      <c r="V13" s="8" t="e">
        <f t="shared" si="4"/>
        <v>#DIV/0!</v>
      </c>
    </row>
    <row r="14" spans="1:22" x14ac:dyDescent="0.2">
      <c r="B14" s="4" t="str">
        <f>+'YTD Stats'!C14</f>
        <v>Gardner,B*</v>
      </c>
      <c r="R14" s="2">
        <f t="shared" si="0"/>
        <v>0</v>
      </c>
      <c r="S14" s="2">
        <f t="shared" si="1"/>
        <v>0</v>
      </c>
      <c r="T14" s="8" t="e">
        <f t="shared" si="2"/>
        <v>#DIV/0!</v>
      </c>
      <c r="U14" s="8" t="e">
        <f t="shared" si="3"/>
        <v>#DIV/0!</v>
      </c>
      <c r="V14" s="8" t="e">
        <f t="shared" si="4"/>
        <v>#DIV/0!</v>
      </c>
    </row>
    <row r="15" spans="1:22" x14ac:dyDescent="0.2">
      <c r="B15" s="4" t="str">
        <f>+'YTD Stats'!C15</f>
        <v>Rendon,A</v>
      </c>
      <c r="R15" s="2">
        <f t="shared" si="0"/>
        <v>0</v>
      </c>
      <c r="S15" s="2">
        <f t="shared" si="1"/>
        <v>0</v>
      </c>
      <c r="T15" s="8" t="e">
        <f t="shared" si="2"/>
        <v>#DIV/0!</v>
      </c>
      <c r="U15" s="8" t="e">
        <f t="shared" si="3"/>
        <v>#DIV/0!</v>
      </c>
      <c r="V15" s="8" t="e">
        <f t="shared" si="4"/>
        <v>#DIV/0!</v>
      </c>
    </row>
    <row r="16" spans="1:22" x14ac:dyDescent="0.2">
      <c r="B16" s="4" t="str">
        <f>+'YTD Stats'!C16</f>
        <v>Sogard,E</v>
      </c>
      <c r="R16" s="2">
        <f t="shared" si="0"/>
        <v>0</v>
      </c>
      <c r="S16" s="2">
        <f t="shared" si="1"/>
        <v>0</v>
      </c>
      <c r="T16" s="8" t="e">
        <f t="shared" si="2"/>
        <v>#DIV/0!</v>
      </c>
      <c r="U16" s="8" t="e">
        <f t="shared" si="3"/>
        <v>#DIV/0!</v>
      </c>
      <c r="V16" s="8" t="e">
        <f t="shared" si="4"/>
        <v>#DIV/0!</v>
      </c>
    </row>
    <row r="17" spans="2:22" x14ac:dyDescent="0.2">
      <c r="B17" s="4" t="str">
        <f>+'YTD Stats'!C17</f>
        <v>Cespedes,Y</v>
      </c>
      <c r="R17" s="2">
        <f t="shared" si="0"/>
        <v>0</v>
      </c>
      <c r="S17" s="2">
        <f t="shared" si="1"/>
        <v>0</v>
      </c>
      <c r="T17" s="8" t="e">
        <f t="shared" si="2"/>
        <v>#DIV/0!</v>
      </c>
      <c r="U17" s="8" t="e">
        <f t="shared" si="3"/>
        <v>#DIV/0!</v>
      </c>
      <c r="V17" s="8" t="e">
        <f t="shared" si="4"/>
        <v>#DIV/0!</v>
      </c>
    </row>
    <row r="18" spans="2:22" x14ac:dyDescent="0.2">
      <c r="B18" s="4" t="str">
        <f>+'YTD Stats'!C18</f>
        <v>Anderson,T</v>
      </c>
      <c r="R18" s="2">
        <f t="shared" si="0"/>
        <v>0</v>
      </c>
      <c r="S18" s="2">
        <f t="shared" si="1"/>
        <v>0</v>
      </c>
      <c r="T18" s="8" t="e">
        <f t="shared" si="2"/>
        <v>#DIV/0!</v>
      </c>
      <c r="U18" s="8" t="e">
        <f t="shared" si="3"/>
        <v>#DIV/0!</v>
      </c>
      <c r="V18" s="8" t="e">
        <f t="shared" si="4"/>
        <v>#DIV/0!</v>
      </c>
    </row>
    <row r="19" spans="2:22" x14ac:dyDescent="0.2">
      <c r="B19" s="4" t="str">
        <f>+'YTD Stats'!C19</f>
        <v>Meadows,A*</v>
      </c>
      <c r="R19" s="2">
        <f t="shared" si="0"/>
        <v>0</v>
      </c>
      <c r="S19" s="2">
        <f t="shared" si="1"/>
        <v>0</v>
      </c>
      <c r="T19" s="8" t="e">
        <f t="shared" si="2"/>
        <v>#DIV/0!</v>
      </c>
      <c r="U19" s="8" t="e">
        <f t="shared" si="3"/>
        <v>#DIV/0!</v>
      </c>
      <c r="V19" s="8" t="e">
        <f t="shared" si="4"/>
        <v>#DIV/0!</v>
      </c>
    </row>
    <row r="20" spans="2:22" x14ac:dyDescent="0.2">
      <c r="B20" s="4" t="str">
        <f>+'YTD Stats'!C20</f>
        <v>Inciarte E.</v>
      </c>
      <c r="R20" s="2">
        <f t="shared" si="0"/>
        <v>0</v>
      </c>
      <c r="S20" s="2">
        <f t="shared" si="1"/>
        <v>0</v>
      </c>
      <c r="T20" s="8" t="e">
        <f t="shared" si="2"/>
        <v>#DIV/0!</v>
      </c>
      <c r="U20" s="8" t="e">
        <f t="shared" si="3"/>
        <v>#DIV/0!</v>
      </c>
      <c r="V20" s="8" t="e">
        <f t="shared" si="4"/>
        <v>#DIV/0!</v>
      </c>
    </row>
    <row r="21" spans="2:22" x14ac:dyDescent="0.2">
      <c r="B21" s="4" t="str">
        <f>+'YTD Stats'!C21</f>
        <v>Heyward,J*</v>
      </c>
      <c r="R21" s="2">
        <f t="shared" si="0"/>
        <v>0</v>
      </c>
      <c r="S21" s="2">
        <f t="shared" si="1"/>
        <v>0</v>
      </c>
      <c r="T21" s="8" t="e">
        <f t="shared" si="2"/>
        <v>#DIV/0!</v>
      </c>
      <c r="U21" s="8" t="e">
        <f t="shared" si="3"/>
        <v>#DIV/0!</v>
      </c>
      <c r="V21" s="8" t="e">
        <f t="shared" si="4"/>
        <v>#DIV/0!</v>
      </c>
    </row>
    <row r="22" spans="2:22" x14ac:dyDescent="0.2">
      <c r="B22" s="4" t="str">
        <f>+'YTD Stats'!C22</f>
        <v>Duvall,A</v>
      </c>
      <c r="R22" s="2">
        <f t="shared" si="0"/>
        <v>0</v>
      </c>
      <c r="S22" s="2">
        <f t="shared" si="1"/>
        <v>0</v>
      </c>
      <c r="T22" s="8" t="e">
        <f t="shared" si="2"/>
        <v>#DIV/0!</v>
      </c>
      <c r="U22" s="8" t="e">
        <f t="shared" si="3"/>
        <v>#DIV/0!</v>
      </c>
      <c r="V22" s="8" t="e">
        <f t="shared" si="4"/>
        <v>#DIV/0!</v>
      </c>
    </row>
    <row r="23" spans="2:22" x14ac:dyDescent="0.2">
      <c r="B23" s="4">
        <f>+'YTD Stats'!C23</f>
        <v>0</v>
      </c>
      <c r="R23" s="2">
        <f t="shared" si="0"/>
        <v>0</v>
      </c>
      <c r="S23" s="2">
        <f t="shared" si="1"/>
        <v>0</v>
      </c>
      <c r="T23" s="8" t="e">
        <f t="shared" si="2"/>
        <v>#DIV/0!</v>
      </c>
      <c r="U23" s="8" t="e">
        <f t="shared" si="3"/>
        <v>#DIV/0!</v>
      </c>
      <c r="V23" s="8" t="e">
        <f t="shared" si="4"/>
        <v>#DIV/0!</v>
      </c>
    </row>
    <row r="24" spans="2:22" x14ac:dyDescent="0.2">
      <c r="B24" s="4">
        <f>+'YTD Stats'!C24</f>
        <v>0</v>
      </c>
      <c r="R24" s="2">
        <f t="shared" si="0"/>
        <v>0</v>
      </c>
      <c r="S24" s="2">
        <f t="shared" si="1"/>
        <v>0</v>
      </c>
      <c r="T24" s="8" t="e">
        <f t="shared" si="2"/>
        <v>#DIV/0!</v>
      </c>
      <c r="U24" s="8" t="e">
        <f t="shared" si="3"/>
        <v>#DIV/0!</v>
      </c>
      <c r="V24" s="8" t="e">
        <f t="shared" si="4"/>
        <v>#DIV/0!</v>
      </c>
    </row>
    <row r="25" spans="2:22" x14ac:dyDescent="0.2">
      <c r="B25" s="4">
        <f>+'YTD Stats'!C25</f>
        <v>0</v>
      </c>
      <c r="R25" s="2">
        <f t="shared" si="0"/>
        <v>0</v>
      </c>
      <c r="S25" s="2">
        <f t="shared" si="1"/>
        <v>0</v>
      </c>
      <c r="T25" s="8" t="e">
        <f t="shared" si="2"/>
        <v>#DIV/0!</v>
      </c>
      <c r="U25" s="8" t="e">
        <f t="shared" si="3"/>
        <v>#DIV/0!</v>
      </c>
      <c r="V25" s="8" t="e">
        <f t="shared" si="4"/>
        <v>#DIV/0!</v>
      </c>
    </row>
    <row r="26" spans="2:22" x14ac:dyDescent="0.2">
      <c r="B26" s="4" t="str">
        <f>+'YTD Stats'!C26</f>
        <v>Taylor,M</v>
      </c>
      <c r="R26" s="2">
        <f t="shared" si="0"/>
        <v>0</v>
      </c>
      <c r="S26" s="2">
        <f t="shared" si="1"/>
        <v>0</v>
      </c>
      <c r="T26" s="8" t="e">
        <f t="shared" si="2"/>
        <v>#DIV/0!</v>
      </c>
      <c r="U26" s="8" t="e">
        <f t="shared" si="3"/>
        <v>#DIV/0!</v>
      </c>
      <c r="V26" s="8" t="e">
        <f t="shared" si="4"/>
        <v>#DIV/0!</v>
      </c>
    </row>
    <row r="27" spans="2:22" x14ac:dyDescent="0.2">
      <c r="B27" s="4" t="str">
        <f>+'YTD Stats'!C27</f>
        <v>Bird,G*</v>
      </c>
      <c r="R27" s="2">
        <f t="shared" si="0"/>
        <v>0</v>
      </c>
      <c r="S27" s="2">
        <f t="shared" si="1"/>
        <v>0</v>
      </c>
      <c r="T27" s="8" t="e">
        <f t="shared" si="2"/>
        <v>#DIV/0!</v>
      </c>
      <c r="U27" s="8" t="e">
        <f t="shared" si="3"/>
        <v>#DIV/0!</v>
      </c>
      <c r="V27" s="8" t="e">
        <f t="shared" si="4"/>
        <v>#DIV/0!</v>
      </c>
    </row>
    <row r="28" spans="2:22" x14ac:dyDescent="0.2">
      <c r="B28" s="4" t="str">
        <f>+'YTD Stats'!C28</f>
        <v>Swihart B.</v>
      </c>
      <c r="R28" s="2">
        <f t="shared" si="0"/>
        <v>0</v>
      </c>
      <c r="S28" s="2">
        <f t="shared" si="1"/>
        <v>0</v>
      </c>
      <c r="T28" s="8" t="e">
        <f t="shared" si="2"/>
        <v>#DIV/0!</v>
      </c>
      <c r="U28" s="8" t="e">
        <f t="shared" si="3"/>
        <v>#DIV/0!</v>
      </c>
      <c r="V28" s="8" t="e">
        <f t="shared" si="4"/>
        <v>#DIV/0!</v>
      </c>
    </row>
    <row r="29" spans="2:22" x14ac:dyDescent="0.2">
      <c r="B29" s="4" t="str">
        <f>+'YTD Stats'!C29</f>
        <v>Urena,R+</v>
      </c>
      <c r="R29" s="2">
        <f t="shared" si="0"/>
        <v>0</v>
      </c>
      <c r="S29" s="2">
        <f t="shared" si="1"/>
        <v>0</v>
      </c>
      <c r="T29" s="8" t="e">
        <f t="shared" si="2"/>
        <v>#DIV/0!</v>
      </c>
      <c r="U29" s="8" t="e">
        <f t="shared" si="3"/>
        <v>#DIV/0!</v>
      </c>
      <c r="V29" s="8" t="e">
        <f t="shared" si="4"/>
        <v>#DIV/0!</v>
      </c>
    </row>
    <row r="30" spans="2:22" x14ac:dyDescent="0.2">
      <c r="B30" s="4" t="str">
        <f>+'YTD Stats'!C30</f>
        <v>McKinney,B*</v>
      </c>
      <c r="R30" s="2">
        <f t="shared" si="0"/>
        <v>0</v>
      </c>
      <c r="S30" s="2">
        <f t="shared" si="1"/>
        <v>0</v>
      </c>
      <c r="T30" s="8" t="e">
        <f t="shared" si="2"/>
        <v>#DIV/0!</v>
      </c>
      <c r="U30" s="8" t="e">
        <f t="shared" si="3"/>
        <v>#DIV/0!</v>
      </c>
      <c r="V30" s="8" t="e">
        <f t="shared" si="4"/>
        <v>#DIV/0!</v>
      </c>
    </row>
    <row r="31" spans="2:22" x14ac:dyDescent="0.2">
      <c r="B31" s="4">
        <f>+'YTD Stats'!C31</f>
        <v>0</v>
      </c>
      <c r="R31" s="2">
        <f t="shared" si="0"/>
        <v>0</v>
      </c>
      <c r="S31" s="2">
        <f t="shared" si="1"/>
        <v>0</v>
      </c>
      <c r="T31" s="8" t="e">
        <f t="shared" si="2"/>
        <v>#DIV/0!</v>
      </c>
      <c r="U31" s="8" t="e">
        <f t="shared" si="3"/>
        <v>#DIV/0!</v>
      </c>
      <c r="V31" s="8" t="e">
        <f t="shared" si="4"/>
        <v>#DIV/0!</v>
      </c>
    </row>
    <row r="32" spans="2:22" x14ac:dyDescent="0.2">
      <c r="B32" s="4">
        <f>+'YTD Stats'!C32</f>
        <v>0</v>
      </c>
      <c r="R32" s="2">
        <f t="shared" si="0"/>
        <v>0</v>
      </c>
      <c r="S32" s="2">
        <f t="shared" si="1"/>
        <v>0</v>
      </c>
      <c r="T32" s="8" t="e">
        <f t="shared" si="2"/>
        <v>#DIV/0!</v>
      </c>
      <c r="U32" s="8" t="e">
        <f t="shared" si="3"/>
        <v>#DIV/0!</v>
      </c>
      <c r="V32" s="8" t="e">
        <f t="shared" si="4"/>
        <v>#DIV/0!</v>
      </c>
    </row>
    <row r="33" spans="1:22" x14ac:dyDescent="0.2">
      <c r="B33" s="4">
        <f>+'YTD Stats'!C33</f>
        <v>0</v>
      </c>
      <c r="R33" s="2">
        <f t="shared" si="0"/>
        <v>0</v>
      </c>
      <c r="S33" s="2">
        <f t="shared" si="1"/>
        <v>0</v>
      </c>
      <c r="T33" s="8" t="e">
        <f t="shared" si="2"/>
        <v>#DIV/0!</v>
      </c>
      <c r="U33" s="8" t="e">
        <f t="shared" si="3"/>
        <v>#DIV/0!</v>
      </c>
      <c r="V33" s="8" t="e">
        <f t="shared" si="4"/>
        <v>#DIV/0!</v>
      </c>
    </row>
    <row r="34" spans="1:22" x14ac:dyDescent="0.2">
      <c r="B34" s="4">
        <f>+'YTD Stats'!C34</f>
        <v>0</v>
      </c>
      <c r="R34" s="2">
        <f t="shared" si="0"/>
        <v>0</v>
      </c>
      <c r="S34" s="2">
        <f t="shared" si="1"/>
        <v>0</v>
      </c>
      <c r="T34" s="8" t="e">
        <f t="shared" si="2"/>
        <v>#DIV/0!</v>
      </c>
      <c r="U34" s="8" t="e">
        <f t="shared" si="3"/>
        <v>#DIV/0!</v>
      </c>
      <c r="V34" s="8" t="e">
        <f t="shared" si="4"/>
        <v>#DIV/0!</v>
      </c>
    </row>
    <row r="35" spans="1:22" x14ac:dyDescent="0.2">
      <c r="B35" s="4">
        <f>+'YTD Stats'!C35</f>
        <v>0</v>
      </c>
      <c r="R35" s="2">
        <f t="shared" si="0"/>
        <v>0</v>
      </c>
      <c r="S35" s="2">
        <f t="shared" si="1"/>
        <v>0</v>
      </c>
      <c r="T35" s="8" t="e">
        <f t="shared" si="2"/>
        <v>#DIV/0!</v>
      </c>
      <c r="U35" s="8" t="e">
        <f t="shared" si="3"/>
        <v>#DIV/0!</v>
      </c>
      <c r="V35" s="8" t="e">
        <f t="shared" si="4"/>
        <v>#DIV/0!</v>
      </c>
    </row>
    <row r="36" spans="1:22" x14ac:dyDescent="0.2">
      <c r="B36" s="4">
        <f>+'YTD Stats'!C36</f>
        <v>0</v>
      </c>
      <c r="R36" s="2">
        <f t="shared" si="0"/>
        <v>0</v>
      </c>
      <c r="S36" s="2">
        <f t="shared" si="1"/>
        <v>0</v>
      </c>
      <c r="T36" s="8" t="e">
        <f t="shared" si="2"/>
        <v>#DIV/0!</v>
      </c>
      <c r="U36" s="8" t="e">
        <f t="shared" si="3"/>
        <v>#DIV/0!</v>
      </c>
      <c r="V36" s="8" t="e">
        <f t="shared" si="4"/>
        <v>#DIV/0!</v>
      </c>
    </row>
    <row r="37" spans="1:22" ht="14.25" customHeight="1" thickBot="1" x14ac:dyDescent="0.25">
      <c r="B37" s="4" t="s">
        <v>24</v>
      </c>
      <c r="R37" s="2">
        <f t="shared" si="0"/>
        <v>0</v>
      </c>
      <c r="S37" s="2">
        <f t="shared" si="1"/>
        <v>0</v>
      </c>
      <c r="T37" s="8" t="e">
        <f t="shared" si="2"/>
        <v>#DIV/0!</v>
      </c>
      <c r="U37" s="8" t="e">
        <f t="shared" si="3"/>
        <v>#DIV/0!</v>
      </c>
      <c r="V37" s="8" t="e">
        <f t="shared" si="4"/>
        <v>#DIV/0!</v>
      </c>
    </row>
    <row r="38" spans="1:22" ht="13.5" thickBot="1" x14ac:dyDescent="0.25">
      <c r="B38" s="6" t="s">
        <v>25</v>
      </c>
      <c r="D38" s="7">
        <f t="shared" ref="D38:Q38" si="5">SUM(D6:D37)</f>
        <v>0</v>
      </c>
      <c r="E38" s="7">
        <f t="shared" si="5"/>
        <v>0</v>
      </c>
      <c r="F38" s="7">
        <f t="shared" si="5"/>
        <v>0</v>
      </c>
      <c r="G38" s="7">
        <f t="shared" si="5"/>
        <v>0</v>
      </c>
      <c r="H38" s="7">
        <f t="shared" si="5"/>
        <v>0</v>
      </c>
      <c r="I38" s="7">
        <f t="shared" si="5"/>
        <v>0</v>
      </c>
      <c r="J38" s="7">
        <f t="shared" si="5"/>
        <v>0</v>
      </c>
      <c r="K38" s="7">
        <f t="shared" si="5"/>
        <v>0</v>
      </c>
      <c r="L38" s="7">
        <f t="shared" si="5"/>
        <v>0</v>
      </c>
      <c r="M38" s="7">
        <f t="shared" si="5"/>
        <v>0</v>
      </c>
      <c r="N38" s="7">
        <f t="shared" si="5"/>
        <v>0</v>
      </c>
      <c r="O38" s="7">
        <f t="shared" si="5"/>
        <v>0</v>
      </c>
      <c r="P38" s="7">
        <f t="shared" si="5"/>
        <v>0</v>
      </c>
      <c r="Q38" s="7">
        <f t="shared" si="5"/>
        <v>0</v>
      </c>
      <c r="R38" s="7">
        <f t="shared" si="0"/>
        <v>0</v>
      </c>
      <c r="S38" s="7">
        <f t="shared" si="1"/>
        <v>0</v>
      </c>
      <c r="T38" s="9" t="e">
        <f t="shared" si="2"/>
        <v>#DIV/0!</v>
      </c>
      <c r="U38" s="9" t="e">
        <f t="shared" si="3"/>
        <v>#DIV/0!</v>
      </c>
      <c r="V38" s="10" t="e">
        <f t="shared" si="4"/>
        <v>#DIV/0!</v>
      </c>
    </row>
    <row r="39" spans="1:22" x14ac:dyDescent="0.2">
      <c r="B39" s="4"/>
    </row>
    <row r="40" spans="1:22" x14ac:dyDescent="0.2">
      <c r="B40" s="4"/>
    </row>
    <row r="41" spans="1:22" x14ac:dyDescent="0.2">
      <c r="A41" s="2" t="s">
        <v>2</v>
      </c>
      <c r="B41" s="2" t="s">
        <v>26</v>
      </c>
      <c r="C41" s="2" t="s">
        <v>27</v>
      </c>
      <c r="D41" s="2" t="s">
        <v>7</v>
      </c>
      <c r="E41" s="2" t="s">
        <v>6</v>
      </c>
      <c r="F41" s="2" t="s">
        <v>28</v>
      </c>
      <c r="G41" s="2" t="s">
        <v>15</v>
      </c>
      <c r="H41" s="2" t="s">
        <v>14</v>
      </c>
      <c r="I41" s="2" t="s">
        <v>29</v>
      </c>
      <c r="J41" s="2" t="s">
        <v>30</v>
      </c>
      <c r="K41" s="2" t="s">
        <v>31</v>
      </c>
      <c r="L41" s="2" t="s">
        <v>32</v>
      </c>
      <c r="M41" s="2" t="s">
        <v>33</v>
      </c>
      <c r="N41" s="2" t="s">
        <v>34</v>
      </c>
      <c r="O41" s="2" t="s">
        <v>35</v>
      </c>
      <c r="P41" s="2" t="s">
        <v>11</v>
      </c>
      <c r="Q41" s="2" t="s">
        <v>36</v>
      </c>
      <c r="R41" s="2" t="s">
        <v>37</v>
      </c>
      <c r="S41" s="2" t="s">
        <v>38</v>
      </c>
      <c r="T41" s="2" t="s">
        <v>39</v>
      </c>
      <c r="U41" s="4" t="s">
        <v>40</v>
      </c>
      <c r="V41" s="4" t="s">
        <v>41</v>
      </c>
    </row>
    <row r="42" spans="1:22" x14ac:dyDescent="0.2">
      <c r="B42" s="4" t="str">
        <f>+'YTD Stats'!C42</f>
        <v>Bauer,T</v>
      </c>
      <c r="Q42" s="2" t="s">
        <v>47</v>
      </c>
      <c r="R42" s="12" t="e">
        <f t="shared" ref="R42:R65" si="6">M42/(M42+N42)</f>
        <v>#DIV/0!</v>
      </c>
      <c r="S42" s="12" t="e">
        <f t="shared" ref="S42:S65" si="7">F42/C42*9</f>
        <v>#DIV/0!</v>
      </c>
      <c r="T42" s="12" t="e">
        <f t="shared" ref="T42:T65" si="8">(H42+D42)/C42</f>
        <v>#DIV/0!</v>
      </c>
      <c r="U42" s="14" t="e">
        <f t="shared" ref="U42:U65" si="9">D42/(C42*3+D42)</f>
        <v>#DIV/0!</v>
      </c>
      <c r="V42" s="14" t="e">
        <f t="shared" ref="V42:V65" si="10">(D42+H42)/(C42*3+D42+H42)</f>
        <v>#DIV/0!</v>
      </c>
    </row>
    <row r="43" spans="1:22" x14ac:dyDescent="0.2">
      <c r="B43" s="4" t="str">
        <f>+'YTD Stats'!C43</f>
        <v>Darvish,Y</v>
      </c>
      <c r="Q43" s="2" t="s">
        <v>47</v>
      </c>
      <c r="R43" s="12" t="e">
        <f t="shared" si="6"/>
        <v>#DIV/0!</v>
      </c>
      <c r="S43" s="12" t="e">
        <f t="shared" si="7"/>
        <v>#DIV/0!</v>
      </c>
      <c r="T43" s="12" t="e">
        <f t="shared" si="8"/>
        <v>#DIV/0!</v>
      </c>
      <c r="U43" s="14" t="e">
        <f t="shared" si="9"/>
        <v>#DIV/0!</v>
      </c>
      <c r="V43" s="14" t="e">
        <f t="shared" si="10"/>
        <v>#DIV/0!</v>
      </c>
    </row>
    <row r="44" spans="1:22" x14ac:dyDescent="0.2">
      <c r="B44" s="4" t="str">
        <f>+'YTD Stats'!C44</f>
        <v>Paxton, J</v>
      </c>
      <c r="Q44" s="2" t="s">
        <v>47</v>
      </c>
      <c r="R44" s="12" t="e">
        <f t="shared" si="6"/>
        <v>#DIV/0!</v>
      </c>
      <c r="S44" s="12" t="e">
        <f t="shared" si="7"/>
        <v>#DIV/0!</v>
      </c>
      <c r="T44" s="12" t="e">
        <f t="shared" si="8"/>
        <v>#DIV/0!</v>
      </c>
      <c r="U44" s="14" t="e">
        <f t="shared" si="9"/>
        <v>#DIV/0!</v>
      </c>
      <c r="V44" s="14" t="e">
        <f t="shared" si="10"/>
        <v>#DIV/0!</v>
      </c>
    </row>
    <row r="45" spans="1:22" x14ac:dyDescent="0.2">
      <c r="B45" s="4" t="str">
        <f>+'YTD Stats'!C45</f>
        <v>Richards,G</v>
      </c>
      <c r="Q45" s="2" t="s">
        <v>47</v>
      </c>
      <c r="R45" s="12" t="e">
        <f t="shared" si="6"/>
        <v>#DIV/0!</v>
      </c>
      <c r="S45" s="12" t="e">
        <f t="shared" si="7"/>
        <v>#DIV/0!</v>
      </c>
      <c r="T45" s="12" t="e">
        <f t="shared" si="8"/>
        <v>#DIV/0!</v>
      </c>
      <c r="U45" s="14" t="e">
        <f t="shared" si="9"/>
        <v>#DIV/0!</v>
      </c>
      <c r="V45" s="14" t="e">
        <f t="shared" si="10"/>
        <v>#DIV/0!</v>
      </c>
    </row>
    <row r="46" spans="1:22" x14ac:dyDescent="0.2">
      <c r="B46" s="4" t="str">
        <f>+'YTD Stats'!C46</f>
        <v>Foltynewicz,M</v>
      </c>
      <c r="Q46" s="2" t="s">
        <v>47</v>
      </c>
      <c r="R46" s="12" t="e">
        <f t="shared" si="6"/>
        <v>#DIV/0!</v>
      </c>
      <c r="S46" s="12" t="e">
        <f t="shared" si="7"/>
        <v>#DIV/0!</v>
      </c>
      <c r="T46" s="12" t="e">
        <f t="shared" si="8"/>
        <v>#DIV/0!</v>
      </c>
      <c r="U46" s="14" t="e">
        <f t="shared" si="9"/>
        <v>#DIV/0!</v>
      </c>
      <c r="V46" s="14" t="e">
        <f t="shared" si="10"/>
        <v>#DIV/0!</v>
      </c>
    </row>
    <row r="47" spans="1:22" x14ac:dyDescent="0.2">
      <c r="B47" s="4" t="str">
        <f>+'YTD Stats'!C47</f>
        <v>Gray,J</v>
      </c>
      <c r="Q47" s="2" t="s">
        <v>47</v>
      </c>
      <c r="R47" s="12" t="e">
        <f t="shared" si="6"/>
        <v>#DIV/0!</v>
      </c>
      <c r="S47" s="12" t="e">
        <f t="shared" si="7"/>
        <v>#DIV/0!</v>
      </c>
      <c r="T47" s="12" t="e">
        <f t="shared" si="8"/>
        <v>#DIV/0!</v>
      </c>
      <c r="U47" s="14" t="e">
        <f t="shared" si="9"/>
        <v>#DIV/0!</v>
      </c>
      <c r="V47" s="14" t="e">
        <f t="shared" si="10"/>
        <v>#DIV/0!</v>
      </c>
    </row>
    <row r="48" spans="1:22" ht="14.25" customHeight="1" x14ac:dyDescent="0.2">
      <c r="B48" s="4">
        <f>+'YTD Stats'!C48</f>
        <v>0</v>
      </c>
      <c r="Q48" s="2" t="s">
        <v>47</v>
      </c>
      <c r="R48" s="12" t="e">
        <f t="shared" si="6"/>
        <v>#DIV/0!</v>
      </c>
      <c r="S48" s="12" t="e">
        <f t="shared" si="7"/>
        <v>#DIV/0!</v>
      </c>
      <c r="T48" s="12" t="e">
        <f t="shared" si="8"/>
        <v>#DIV/0!</v>
      </c>
      <c r="U48" s="14" t="e">
        <f t="shared" si="9"/>
        <v>#DIV/0!</v>
      </c>
      <c r="V48" s="14" t="e">
        <f t="shared" si="10"/>
        <v>#DIV/0!</v>
      </c>
    </row>
    <row r="49" spans="2:22" x14ac:dyDescent="0.2">
      <c r="B49" s="4" t="str">
        <f>+'YTD Stats'!C49</f>
        <v>Castillo,D</v>
      </c>
      <c r="Q49" s="2">
        <f>M49*2+O49*2-N49</f>
        <v>0</v>
      </c>
      <c r="R49" s="12" t="e">
        <f t="shared" si="6"/>
        <v>#DIV/0!</v>
      </c>
      <c r="S49" s="12" t="e">
        <f t="shared" si="7"/>
        <v>#DIV/0!</v>
      </c>
      <c r="T49" s="12" t="e">
        <f t="shared" si="8"/>
        <v>#DIV/0!</v>
      </c>
      <c r="U49" s="14" t="e">
        <f t="shared" si="9"/>
        <v>#DIV/0!</v>
      </c>
      <c r="V49" s="14" t="e">
        <f t="shared" si="10"/>
        <v>#DIV/0!</v>
      </c>
    </row>
    <row r="50" spans="2:22" x14ac:dyDescent="0.2">
      <c r="B50" s="4" t="str">
        <f>+'YTD Stats'!C50</f>
        <v>Strahm,M*</v>
      </c>
      <c r="Q50" s="2">
        <f t="shared" ref="Q50:Q62" si="11">M50*2+O50*2-N50</f>
        <v>0</v>
      </c>
      <c r="R50" s="12" t="e">
        <f t="shared" si="6"/>
        <v>#DIV/0!</v>
      </c>
      <c r="S50" s="12" t="e">
        <f t="shared" si="7"/>
        <v>#DIV/0!</v>
      </c>
      <c r="T50" s="12" t="e">
        <f t="shared" si="8"/>
        <v>#DIV/0!</v>
      </c>
      <c r="U50" s="14" t="e">
        <f t="shared" si="9"/>
        <v>#DIV/0!</v>
      </c>
      <c r="V50" s="14" t="e">
        <f t="shared" si="10"/>
        <v>#DIV/0!</v>
      </c>
    </row>
    <row r="51" spans="2:22" x14ac:dyDescent="0.2">
      <c r="B51" s="4" t="str">
        <f>+'YTD Stats'!C51</f>
        <v>Watson,T*</v>
      </c>
      <c r="Q51" s="2">
        <f t="shared" si="11"/>
        <v>0</v>
      </c>
      <c r="R51" s="12" t="e">
        <f t="shared" si="6"/>
        <v>#DIV/0!</v>
      </c>
      <c r="S51" s="12" t="e">
        <f t="shared" si="7"/>
        <v>#DIV/0!</v>
      </c>
      <c r="T51" s="12" t="e">
        <f t="shared" si="8"/>
        <v>#DIV/0!</v>
      </c>
      <c r="U51" s="14" t="e">
        <f t="shared" si="9"/>
        <v>#DIV/0!</v>
      </c>
      <c r="V51" s="14" t="e">
        <f t="shared" si="10"/>
        <v>#DIV/0!</v>
      </c>
    </row>
    <row r="52" spans="2:22" ht="13.5" customHeight="1" x14ac:dyDescent="0.2">
      <c r="B52" s="4" t="str">
        <f>+'YTD Stats'!C52</f>
        <v>Green,C</v>
      </c>
      <c r="Q52" s="2">
        <f t="shared" si="11"/>
        <v>0</v>
      </c>
      <c r="R52" s="12" t="e">
        <f t="shared" si="6"/>
        <v>#DIV/0!</v>
      </c>
      <c r="S52" s="12" t="e">
        <f t="shared" si="7"/>
        <v>#DIV/0!</v>
      </c>
      <c r="T52" s="12" t="e">
        <f t="shared" si="8"/>
        <v>#DIV/0!</v>
      </c>
      <c r="U52" s="14" t="e">
        <f t="shared" si="9"/>
        <v>#DIV/0!</v>
      </c>
      <c r="V52" s="14" t="e">
        <f t="shared" si="10"/>
        <v>#DIV/0!</v>
      </c>
    </row>
    <row r="53" spans="2:22" x14ac:dyDescent="0.2">
      <c r="B53" s="4" t="str">
        <f>+'YTD Stats'!C53</f>
        <v>Bass,A</v>
      </c>
      <c r="Q53" s="2">
        <f t="shared" si="11"/>
        <v>0</v>
      </c>
      <c r="R53" s="12" t="e">
        <f t="shared" si="6"/>
        <v>#DIV/0!</v>
      </c>
      <c r="S53" s="12" t="e">
        <f t="shared" si="7"/>
        <v>#DIV/0!</v>
      </c>
      <c r="T53" s="12" t="e">
        <f t="shared" si="8"/>
        <v>#DIV/0!</v>
      </c>
      <c r="U53" s="14" t="e">
        <f t="shared" si="9"/>
        <v>#DIV/0!</v>
      </c>
      <c r="V53" s="14" t="e">
        <f t="shared" si="10"/>
        <v>#DIV/0!</v>
      </c>
    </row>
    <row r="54" spans="2:22" x14ac:dyDescent="0.2">
      <c r="B54" s="4" t="str">
        <f>+'YTD Stats'!C54</f>
        <v>Knebel,C</v>
      </c>
      <c r="Q54" s="2">
        <f t="shared" si="11"/>
        <v>0</v>
      </c>
      <c r="R54" s="12" t="e">
        <f t="shared" si="6"/>
        <v>#DIV/0!</v>
      </c>
      <c r="S54" s="12" t="e">
        <f t="shared" si="7"/>
        <v>#DIV/0!</v>
      </c>
      <c r="T54" s="12" t="e">
        <f t="shared" si="8"/>
        <v>#DIV/0!</v>
      </c>
      <c r="U54" s="14" t="e">
        <f t="shared" si="9"/>
        <v>#DIV/0!</v>
      </c>
      <c r="V54" s="14" t="e">
        <f t="shared" si="10"/>
        <v>#DIV/0!</v>
      </c>
    </row>
    <row r="55" spans="2:22" x14ac:dyDescent="0.2">
      <c r="B55" s="4" t="str">
        <f>+'YTD Stats'!C55</f>
        <v>Hernandez,D</v>
      </c>
      <c r="Q55" s="2">
        <f t="shared" si="11"/>
        <v>0</v>
      </c>
      <c r="R55" s="12" t="e">
        <f t="shared" si="6"/>
        <v>#DIV/0!</v>
      </c>
      <c r="S55" s="12" t="e">
        <f t="shared" si="7"/>
        <v>#DIV/0!</v>
      </c>
      <c r="T55" s="12" t="e">
        <f t="shared" si="8"/>
        <v>#DIV/0!</v>
      </c>
      <c r="U55" s="14" t="e">
        <f t="shared" si="9"/>
        <v>#DIV/0!</v>
      </c>
      <c r="V55" s="14" t="e">
        <f t="shared" si="10"/>
        <v>#DIV/0!</v>
      </c>
    </row>
    <row r="56" spans="2:22" x14ac:dyDescent="0.2">
      <c r="B56" s="4" t="str">
        <f>+'YTD Stats'!C56</f>
        <v>Santana,Edgar</v>
      </c>
      <c r="Q56" s="2">
        <f t="shared" si="11"/>
        <v>0</v>
      </c>
      <c r="R56" s="12" t="e">
        <f t="shared" si="6"/>
        <v>#DIV/0!</v>
      </c>
      <c r="S56" s="12" t="e">
        <f t="shared" si="7"/>
        <v>#DIV/0!</v>
      </c>
      <c r="T56" s="12" t="e">
        <f t="shared" si="8"/>
        <v>#DIV/0!</v>
      </c>
      <c r="U56" s="14" t="e">
        <f t="shared" si="9"/>
        <v>#DIV/0!</v>
      </c>
      <c r="V56" s="14" t="e">
        <f t="shared" si="10"/>
        <v>#DIV/0!</v>
      </c>
    </row>
    <row r="57" spans="2:22" x14ac:dyDescent="0.2">
      <c r="B57" s="4" t="str">
        <f>+'YTD Stats'!C57</f>
        <v>Urias,J*</v>
      </c>
      <c r="Q57" s="2">
        <f t="shared" si="11"/>
        <v>0</v>
      </c>
      <c r="R57" s="12" t="e">
        <f t="shared" si="6"/>
        <v>#DIV/0!</v>
      </c>
      <c r="S57" s="12" t="e">
        <f t="shared" si="7"/>
        <v>#DIV/0!</v>
      </c>
      <c r="T57" s="12" t="e">
        <f t="shared" si="8"/>
        <v>#DIV/0!</v>
      </c>
      <c r="U57" s="14" t="e">
        <f t="shared" si="9"/>
        <v>#DIV/0!</v>
      </c>
      <c r="V57" s="14" t="e">
        <f t="shared" si="10"/>
        <v>#DIV/0!</v>
      </c>
    </row>
    <row r="58" spans="2:22" x14ac:dyDescent="0.2">
      <c r="B58" s="4" t="str">
        <f>+'YTD Stats'!C58</f>
        <v>Walden,M</v>
      </c>
      <c r="Q58" s="2">
        <f t="shared" si="11"/>
        <v>0</v>
      </c>
      <c r="R58" s="12" t="e">
        <f t="shared" si="6"/>
        <v>#DIV/0!</v>
      </c>
      <c r="S58" s="12" t="e">
        <f t="shared" si="7"/>
        <v>#DIV/0!</v>
      </c>
      <c r="T58" s="12" t="e">
        <f t="shared" si="8"/>
        <v>#DIV/0!</v>
      </c>
      <c r="U58" s="14" t="e">
        <f t="shared" si="9"/>
        <v>#DIV/0!</v>
      </c>
      <c r="V58" s="14" t="e">
        <f t="shared" si="10"/>
        <v>#DIV/0!</v>
      </c>
    </row>
    <row r="59" spans="2:22" x14ac:dyDescent="0.2">
      <c r="B59" s="4" t="str">
        <f>+'YTD Stats'!C59</f>
        <v>Wingenter,T</v>
      </c>
      <c r="Q59" s="2">
        <f t="shared" si="11"/>
        <v>0</v>
      </c>
      <c r="R59" s="12" t="e">
        <f t="shared" si="6"/>
        <v>#DIV/0!</v>
      </c>
      <c r="S59" s="12" t="e">
        <f t="shared" si="7"/>
        <v>#DIV/0!</v>
      </c>
      <c r="T59" s="12" t="e">
        <f t="shared" si="8"/>
        <v>#DIV/0!</v>
      </c>
      <c r="U59" s="14" t="e">
        <f t="shared" si="9"/>
        <v>#DIV/0!</v>
      </c>
      <c r="V59" s="14" t="e">
        <f t="shared" si="10"/>
        <v>#DIV/0!</v>
      </c>
    </row>
    <row r="60" spans="2:22" x14ac:dyDescent="0.2">
      <c r="B60" s="4">
        <f>+'YTD Stats'!C60</f>
        <v>0</v>
      </c>
      <c r="Q60" s="2">
        <f t="shared" si="11"/>
        <v>0</v>
      </c>
      <c r="R60" s="12" t="e">
        <f t="shared" si="6"/>
        <v>#DIV/0!</v>
      </c>
      <c r="S60" s="12" t="e">
        <f t="shared" si="7"/>
        <v>#DIV/0!</v>
      </c>
      <c r="T60" s="12" t="e">
        <f t="shared" si="8"/>
        <v>#DIV/0!</v>
      </c>
      <c r="U60" s="14" t="e">
        <f t="shared" si="9"/>
        <v>#DIV/0!</v>
      </c>
      <c r="V60" s="14" t="e">
        <f t="shared" si="10"/>
        <v>#DIV/0!</v>
      </c>
    </row>
    <row r="61" spans="2:22" x14ac:dyDescent="0.2">
      <c r="B61" s="4">
        <f>+'YTD Stats'!C61</f>
        <v>0</v>
      </c>
      <c r="Q61" s="2">
        <f t="shared" si="11"/>
        <v>0</v>
      </c>
      <c r="R61" s="12" t="e">
        <f t="shared" si="6"/>
        <v>#DIV/0!</v>
      </c>
      <c r="S61" s="12" t="e">
        <f t="shared" si="7"/>
        <v>#DIV/0!</v>
      </c>
      <c r="T61" s="12" t="e">
        <f t="shared" si="8"/>
        <v>#DIV/0!</v>
      </c>
      <c r="U61" s="14" t="e">
        <f t="shared" si="9"/>
        <v>#DIV/0!</v>
      </c>
      <c r="V61" s="14" t="e">
        <f t="shared" si="10"/>
        <v>#DIV/0!</v>
      </c>
    </row>
    <row r="62" spans="2:22" x14ac:dyDescent="0.2">
      <c r="B62" s="4">
        <f>+'YTD Stats'!C62</f>
        <v>0</v>
      </c>
      <c r="Q62" s="2">
        <f t="shared" si="11"/>
        <v>0</v>
      </c>
      <c r="R62" s="12" t="e">
        <f t="shared" si="6"/>
        <v>#DIV/0!</v>
      </c>
      <c r="S62" s="12" t="e">
        <f t="shared" si="7"/>
        <v>#DIV/0!</v>
      </c>
      <c r="T62" s="12" t="e">
        <f t="shared" si="8"/>
        <v>#DIV/0!</v>
      </c>
      <c r="U62" s="14" t="e">
        <f t="shared" si="9"/>
        <v>#DIV/0!</v>
      </c>
      <c r="V62" s="14" t="e">
        <f t="shared" si="10"/>
        <v>#DIV/0!</v>
      </c>
    </row>
    <row r="63" spans="2:22" x14ac:dyDescent="0.2">
      <c r="B63" s="4" t="str">
        <f>+'YTD Stats'!C63</f>
        <v>Non pitcher</v>
      </c>
      <c r="Q63" s="2">
        <f>M63*2+O63*2-N63</f>
        <v>0</v>
      </c>
      <c r="R63" s="12" t="e">
        <f t="shared" si="6"/>
        <v>#DIV/0!</v>
      </c>
      <c r="S63" s="12" t="e">
        <f t="shared" si="7"/>
        <v>#DIV/0!</v>
      </c>
      <c r="T63" s="12" t="e">
        <f t="shared" si="8"/>
        <v>#DIV/0!</v>
      </c>
      <c r="U63" s="14" t="e">
        <f t="shared" si="9"/>
        <v>#DIV/0!</v>
      </c>
      <c r="V63" s="14" t="e">
        <f t="shared" si="10"/>
        <v>#DIV/0!</v>
      </c>
    </row>
    <row r="64" spans="2:22" ht="13.5" thickBot="1" x14ac:dyDescent="0.25">
      <c r="B64" s="4"/>
      <c r="Q64" s="2" t="s">
        <v>47</v>
      </c>
      <c r="R64" s="12" t="e">
        <f t="shared" si="6"/>
        <v>#DIV/0!</v>
      </c>
      <c r="S64" s="12" t="e">
        <f t="shared" si="7"/>
        <v>#DIV/0!</v>
      </c>
      <c r="T64" s="12" t="e">
        <f t="shared" si="8"/>
        <v>#DIV/0!</v>
      </c>
      <c r="U64" s="14" t="e">
        <f t="shared" si="9"/>
        <v>#DIV/0!</v>
      </c>
      <c r="V64" s="14" t="e">
        <f t="shared" si="10"/>
        <v>#DIV/0!</v>
      </c>
    </row>
    <row r="65" spans="2:22" ht="13.5" thickBot="1" x14ac:dyDescent="0.25">
      <c r="B65" s="6" t="s">
        <v>25</v>
      </c>
      <c r="C65">
        <f t="shared" ref="C65:Q65" si="12">SUM(C42:C64)</f>
        <v>0</v>
      </c>
      <c r="D65">
        <f t="shared" si="12"/>
        <v>0</v>
      </c>
      <c r="E65">
        <f t="shared" si="12"/>
        <v>0</v>
      </c>
      <c r="F65">
        <f t="shared" si="12"/>
        <v>0</v>
      </c>
      <c r="G65">
        <f t="shared" si="12"/>
        <v>0</v>
      </c>
      <c r="H65">
        <f t="shared" si="12"/>
        <v>0</v>
      </c>
      <c r="I65">
        <f t="shared" si="12"/>
        <v>0</v>
      </c>
      <c r="J65">
        <f t="shared" si="12"/>
        <v>0</v>
      </c>
      <c r="K65">
        <f t="shared" si="12"/>
        <v>0</v>
      </c>
      <c r="L65">
        <f t="shared" si="12"/>
        <v>0</v>
      </c>
      <c r="M65">
        <f t="shared" si="12"/>
        <v>0</v>
      </c>
      <c r="N65">
        <f t="shared" si="12"/>
        <v>0</v>
      </c>
      <c r="O65">
        <f t="shared" si="12"/>
        <v>0</v>
      </c>
      <c r="P65">
        <f t="shared" si="12"/>
        <v>0</v>
      </c>
      <c r="Q65" s="7">
        <f t="shared" si="12"/>
        <v>0</v>
      </c>
      <c r="R65" s="13" t="e">
        <f t="shared" si="6"/>
        <v>#DIV/0!</v>
      </c>
      <c r="S65" s="13" t="e">
        <f t="shared" si="7"/>
        <v>#DIV/0!</v>
      </c>
      <c r="T65" s="13" t="e">
        <f t="shared" si="8"/>
        <v>#DIV/0!</v>
      </c>
      <c r="U65" s="15" t="e">
        <f t="shared" si="9"/>
        <v>#DIV/0!</v>
      </c>
      <c r="V65" s="16" t="e">
        <f t="shared" si="10"/>
        <v>#DIV/0!</v>
      </c>
    </row>
  </sheetData>
  <phoneticPr fontId="3" type="noConversion"/>
  <pageMargins left="0.75" right="0.75" top="1" bottom="1" header="0.5" footer="0.5"/>
  <pageSetup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V65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43" sqref="C43:P63"/>
    </sheetView>
  </sheetViews>
  <sheetFormatPr defaultRowHeight="12.75" x14ac:dyDescent="0.2"/>
  <cols>
    <col min="1" max="1" width="6.85546875" customWidth="1"/>
    <col min="2" max="2" width="14" customWidth="1"/>
    <col min="3" max="3" width="5.5703125" customWidth="1"/>
    <col min="4" max="4" width="5" customWidth="1"/>
    <col min="5" max="5" width="6" customWidth="1"/>
    <col min="6" max="6" width="5" customWidth="1"/>
    <col min="7" max="7" width="4.7109375" customWidth="1"/>
    <col min="8" max="8" width="4.5703125" customWidth="1"/>
    <col min="9" max="9" width="5" customWidth="1"/>
    <col min="10" max="10" width="4.7109375" customWidth="1"/>
    <col min="11" max="11" width="4.28515625" customWidth="1"/>
    <col min="12" max="12" width="4.7109375" customWidth="1"/>
    <col min="13" max="13" width="4.42578125" customWidth="1"/>
    <col min="14" max="14" width="4.7109375" customWidth="1"/>
    <col min="15" max="15" width="4.5703125" customWidth="1"/>
    <col min="16" max="16" width="5.140625" customWidth="1"/>
    <col min="17" max="17" width="5.28515625" customWidth="1"/>
    <col min="18" max="18" width="6.42578125" customWidth="1"/>
    <col min="19" max="19" width="6.140625" customWidth="1"/>
  </cols>
  <sheetData>
    <row r="5" spans="1:22" ht="25.5" x14ac:dyDescent="0.2">
      <c r="A5" s="2" t="s">
        <v>2</v>
      </c>
      <c r="B5" s="2" t="s">
        <v>3</v>
      </c>
      <c r="C5" s="2" t="s">
        <v>4</v>
      </c>
      <c r="D5" s="2" t="s">
        <v>5</v>
      </c>
      <c r="E5" s="2" t="s">
        <v>6</v>
      </c>
      <c r="F5" s="2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2" t="s">
        <v>12</v>
      </c>
      <c r="L5" s="2" t="s">
        <v>13</v>
      </c>
      <c r="M5" s="2" t="s">
        <v>14</v>
      </c>
      <c r="N5" s="2" t="s">
        <v>15</v>
      </c>
      <c r="O5" s="2" t="s">
        <v>16</v>
      </c>
      <c r="P5" s="2" t="s">
        <v>17</v>
      </c>
      <c r="Q5" s="2" t="s">
        <v>18</v>
      </c>
      <c r="R5" s="2" t="s">
        <v>19</v>
      </c>
      <c r="S5" s="2" t="s">
        <v>20</v>
      </c>
      <c r="T5" s="2" t="s">
        <v>21</v>
      </c>
      <c r="U5" s="2" t="s">
        <v>22</v>
      </c>
      <c r="V5" s="2" t="s">
        <v>23</v>
      </c>
    </row>
    <row r="6" spans="1:22" x14ac:dyDescent="0.2">
      <c r="B6" s="4">
        <f>+'YTD Stats'!C6</f>
        <v>0</v>
      </c>
      <c r="R6" s="2">
        <f t="shared" ref="R6:R38" si="0">D6+M6+O6+P6</f>
        <v>0</v>
      </c>
      <c r="S6" s="2">
        <f t="shared" ref="S6:S38" si="1">F6+H6+(I6*2)+(J6*3)</f>
        <v>0</v>
      </c>
      <c r="T6" s="8" t="e">
        <f t="shared" ref="T6:T38" si="2">F6/D6</f>
        <v>#DIV/0!</v>
      </c>
      <c r="U6" s="8" t="e">
        <f t="shared" ref="U6:U38" si="3">(F6+M6)/(D6+M6+P6)</f>
        <v>#DIV/0!</v>
      </c>
      <c r="V6" s="8" t="e">
        <f t="shared" ref="V6:V38" si="4">S6/D6</f>
        <v>#DIV/0!</v>
      </c>
    </row>
    <row r="7" spans="1:22" x14ac:dyDescent="0.2">
      <c r="B7" s="4" t="str">
        <f>+'YTD Stats'!C7</f>
        <v>Contreras,W</v>
      </c>
      <c r="R7" s="2">
        <f t="shared" si="0"/>
        <v>0</v>
      </c>
      <c r="S7" s="2">
        <f t="shared" si="1"/>
        <v>0</v>
      </c>
      <c r="T7" s="8" t="e">
        <f t="shared" si="2"/>
        <v>#DIV/0!</v>
      </c>
      <c r="U7" s="8" t="e">
        <f t="shared" si="3"/>
        <v>#DIV/0!</v>
      </c>
      <c r="V7" s="8" t="e">
        <f t="shared" si="4"/>
        <v>#DIV/0!</v>
      </c>
    </row>
    <row r="8" spans="1:22" x14ac:dyDescent="0.2">
      <c r="B8" s="4" t="str">
        <f>+'YTD Stats'!C8</f>
        <v>Wolters,T*</v>
      </c>
      <c r="R8" s="2">
        <f t="shared" si="0"/>
        <v>0</v>
      </c>
      <c r="S8" s="2">
        <f t="shared" si="1"/>
        <v>0</v>
      </c>
      <c r="T8" s="8" t="e">
        <f t="shared" si="2"/>
        <v>#DIV/0!</v>
      </c>
      <c r="U8" s="8" t="e">
        <f t="shared" si="3"/>
        <v>#DIV/0!</v>
      </c>
      <c r="V8" s="8" t="e">
        <f t="shared" si="4"/>
        <v>#DIV/0!</v>
      </c>
    </row>
    <row r="9" spans="1:22" x14ac:dyDescent="0.2">
      <c r="B9" s="4" t="str">
        <f>+'YTD Stats'!C9</f>
        <v>Baez,J</v>
      </c>
      <c r="R9" s="2">
        <f t="shared" si="0"/>
        <v>0</v>
      </c>
      <c r="S9" s="2">
        <f t="shared" si="1"/>
        <v>0</v>
      </c>
      <c r="T9" s="8" t="e">
        <f t="shared" si="2"/>
        <v>#DIV/0!</v>
      </c>
      <c r="U9" s="8" t="e">
        <f t="shared" si="3"/>
        <v>#DIV/0!</v>
      </c>
      <c r="V9" s="8" t="e">
        <f t="shared" si="4"/>
        <v>#DIV/0!</v>
      </c>
    </row>
    <row r="10" spans="1:22" x14ac:dyDescent="0.2">
      <c r="B10" s="4" t="str">
        <f>+'YTD Stats'!C10</f>
        <v>Ahmed,N</v>
      </c>
      <c r="R10" s="2">
        <f t="shared" si="0"/>
        <v>0</v>
      </c>
      <c r="S10" s="2">
        <f t="shared" si="1"/>
        <v>0</v>
      </c>
      <c r="T10" s="8" t="e">
        <f t="shared" si="2"/>
        <v>#DIV/0!</v>
      </c>
      <c r="U10" s="8" t="e">
        <f t="shared" si="3"/>
        <v>#DIV/0!</v>
      </c>
      <c r="V10" s="8" t="e">
        <f t="shared" si="4"/>
        <v>#DIV/0!</v>
      </c>
    </row>
    <row r="11" spans="1:22" x14ac:dyDescent="0.2">
      <c r="B11" s="4" t="str">
        <f>+'YTD Stats'!C11</f>
        <v>Rosario,Ahm</v>
      </c>
      <c r="R11" s="2">
        <f t="shared" si="0"/>
        <v>0</v>
      </c>
      <c r="S11" s="2">
        <f t="shared" si="1"/>
        <v>0</v>
      </c>
      <c r="T11" s="8" t="e">
        <f t="shared" si="2"/>
        <v>#DIV/0!</v>
      </c>
      <c r="U11" s="8" t="e">
        <f t="shared" si="3"/>
        <v>#DIV/0!</v>
      </c>
      <c r="V11" s="8" t="e">
        <f t="shared" si="4"/>
        <v>#DIV/0!</v>
      </c>
    </row>
    <row r="12" spans="1:22" x14ac:dyDescent="0.2">
      <c r="B12" s="4" t="str">
        <f>+'YTD Stats'!C12</f>
        <v>Goodrum,N+</v>
      </c>
      <c r="R12" s="2">
        <f t="shared" si="0"/>
        <v>0</v>
      </c>
      <c r="S12" s="2">
        <f t="shared" si="1"/>
        <v>0</v>
      </c>
      <c r="T12" s="8" t="e">
        <f t="shared" si="2"/>
        <v>#DIV/0!</v>
      </c>
      <c r="U12" s="8" t="e">
        <f t="shared" si="3"/>
        <v>#DIV/0!</v>
      </c>
      <c r="V12" s="8" t="e">
        <f t="shared" si="4"/>
        <v>#DIV/0!</v>
      </c>
    </row>
    <row r="13" spans="1:22" x14ac:dyDescent="0.2">
      <c r="B13" s="4" t="str">
        <f>+'YTD Stats'!C13</f>
        <v>Freeman,F*</v>
      </c>
      <c r="R13" s="2">
        <f t="shared" si="0"/>
        <v>0</v>
      </c>
      <c r="S13" s="2">
        <f t="shared" si="1"/>
        <v>0</v>
      </c>
      <c r="T13" s="8" t="e">
        <f t="shared" si="2"/>
        <v>#DIV/0!</v>
      </c>
      <c r="U13" s="8" t="e">
        <f t="shared" si="3"/>
        <v>#DIV/0!</v>
      </c>
      <c r="V13" s="8" t="e">
        <f t="shared" si="4"/>
        <v>#DIV/0!</v>
      </c>
    </row>
    <row r="14" spans="1:22" x14ac:dyDescent="0.2">
      <c r="B14" s="4" t="str">
        <f>+'YTD Stats'!C14</f>
        <v>Gardner,B*</v>
      </c>
      <c r="R14" s="2">
        <f t="shared" si="0"/>
        <v>0</v>
      </c>
      <c r="S14" s="2">
        <f t="shared" si="1"/>
        <v>0</v>
      </c>
      <c r="T14" s="8" t="e">
        <f t="shared" si="2"/>
        <v>#DIV/0!</v>
      </c>
      <c r="U14" s="8" t="e">
        <f t="shared" si="3"/>
        <v>#DIV/0!</v>
      </c>
      <c r="V14" s="8" t="e">
        <f t="shared" si="4"/>
        <v>#DIV/0!</v>
      </c>
    </row>
    <row r="15" spans="1:22" x14ac:dyDescent="0.2">
      <c r="B15" s="4" t="str">
        <f>+'YTD Stats'!C15</f>
        <v>Rendon,A</v>
      </c>
      <c r="R15" s="2">
        <f t="shared" si="0"/>
        <v>0</v>
      </c>
      <c r="S15" s="2">
        <f t="shared" si="1"/>
        <v>0</v>
      </c>
      <c r="T15" s="8" t="e">
        <f t="shared" si="2"/>
        <v>#DIV/0!</v>
      </c>
      <c r="U15" s="8" t="e">
        <f t="shared" si="3"/>
        <v>#DIV/0!</v>
      </c>
      <c r="V15" s="8" t="e">
        <f t="shared" si="4"/>
        <v>#DIV/0!</v>
      </c>
    </row>
    <row r="16" spans="1:22" x14ac:dyDescent="0.2">
      <c r="B16" s="4" t="str">
        <f>+'YTD Stats'!C16</f>
        <v>Sogard,E</v>
      </c>
      <c r="R16" s="2">
        <f t="shared" si="0"/>
        <v>0</v>
      </c>
      <c r="S16" s="2">
        <f t="shared" si="1"/>
        <v>0</v>
      </c>
      <c r="T16" s="8" t="e">
        <f t="shared" si="2"/>
        <v>#DIV/0!</v>
      </c>
      <c r="U16" s="8" t="e">
        <f t="shared" si="3"/>
        <v>#DIV/0!</v>
      </c>
      <c r="V16" s="8" t="e">
        <f t="shared" si="4"/>
        <v>#DIV/0!</v>
      </c>
    </row>
    <row r="17" spans="2:22" x14ac:dyDescent="0.2">
      <c r="B17" s="4" t="str">
        <f>+'YTD Stats'!C17</f>
        <v>Cespedes,Y</v>
      </c>
      <c r="R17" s="2">
        <f t="shared" si="0"/>
        <v>0</v>
      </c>
      <c r="S17" s="2">
        <f t="shared" si="1"/>
        <v>0</v>
      </c>
      <c r="T17" s="8" t="e">
        <f t="shared" si="2"/>
        <v>#DIV/0!</v>
      </c>
      <c r="U17" s="8" t="e">
        <f t="shared" si="3"/>
        <v>#DIV/0!</v>
      </c>
      <c r="V17" s="8" t="e">
        <f t="shared" si="4"/>
        <v>#DIV/0!</v>
      </c>
    </row>
    <row r="18" spans="2:22" x14ac:dyDescent="0.2">
      <c r="B18" s="4" t="str">
        <f>+'YTD Stats'!C18</f>
        <v>Anderson,T</v>
      </c>
      <c r="R18" s="2">
        <f t="shared" si="0"/>
        <v>0</v>
      </c>
      <c r="S18" s="2">
        <f t="shared" si="1"/>
        <v>0</v>
      </c>
      <c r="T18" s="8" t="e">
        <f t="shared" si="2"/>
        <v>#DIV/0!</v>
      </c>
      <c r="U18" s="8" t="e">
        <f t="shared" si="3"/>
        <v>#DIV/0!</v>
      </c>
      <c r="V18" s="8" t="e">
        <f t="shared" si="4"/>
        <v>#DIV/0!</v>
      </c>
    </row>
    <row r="19" spans="2:22" x14ac:dyDescent="0.2">
      <c r="B19" s="4" t="str">
        <f>+'YTD Stats'!C19</f>
        <v>Meadows,A*</v>
      </c>
      <c r="R19" s="2">
        <f t="shared" si="0"/>
        <v>0</v>
      </c>
      <c r="S19" s="2">
        <f t="shared" si="1"/>
        <v>0</v>
      </c>
      <c r="T19" s="8" t="e">
        <f t="shared" si="2"/>
        <v>#DIV/0!</v>
      </c>
      <c r="U19" s="8" t="e">
        <f t="shared" si="3"/>
        <v>#DIV/0!</v>
      </c>
      <c r="V19" s="8" t="e">
        <f t="shared" si="4"/>
        <v>#DIV/0!</v>
      </c>
    </row>
    <row r="20" spans="2:22" x14ac:dyDescent="0.2">
      <c r="B20" s="4" t="str">
        <f>+'YTD Stats'!C20</f>
        <v>Inciarte E.</v>
      </c>
      <c r="R20" s="2">
        <f t="shared" si="0"/>
        <v>0</v>
      </c>
      <c r="S20" s="2">
        <f t="shared" si="1"/>
        <v>0</v>
      </c>
      <c r="T20" s="8" t="e">
        <f t="shared" si="2"/>
        <v>#DIV/0!</v>
      </c>
      <c r="U20" s="8" t="e">
        <f t="shared" si="3"/>
        <v>#DIV/0!</v>
      </c>
      <c r="V20" s="8" t="e">
        <f t="shared" si="4"/>
        <v>#DIV/0!</v>
      </c>
    </row>
    <row r="21" spans="2:22" x14ac:dyDescent="0.2">
      <c r="B21" s="4" t="str">
        <f>+'YTD Stats'!C21</f>
        <v>Heyward,J*</v>
      </c>
      <c r="R21" s="2">
        <f t="shared" si="0"/>
        <v>0</v>
      </c>
      <c r="S21" s="2">
        <f t="shared" si="1"/>
        <v>0</v>
      </c>
      <c r="T21" s="8" t="e">
        <f t="shared" si="2"/>
        <v>#DIV/0!</v>
      </c>
      <c r="U21" s="8" t="e">
        <f t="shared" si="3"/>
        <v>#DIV/0!</v>
      </c>
      <c r="V21" s="8" t="e">
        <f t="shared" si="4"/>
        <v>#DIV/0!</v>
      </c>
    </row>
    <row r="22" spans="2:22" x14ac:dyDescent="0.2">
      <c r="B22" s="4" t="str">
        <f>+'YTD Stats'!C22</f>
        <v>Duvall,A</v>
      </c>
      <c r="R22" s="2">
        <f t="shared" si="0"/>
        <v>0</v>
      </c>
      <c r="S22" s="2">
        <f t="shared" si="1"/>
        <v>0</v>
      </c>
      <c r="T22" s="8" t="e">
        <f t="shared" si="2"/>
        <v>#DIV/0!</v>
      </c>
      <c r="U22" s="8" t="e">
        <f t="shared" si="3"/>
        <v>#DIV/0!</v>
      </c>
      <c r="V22" s="8" t="e">
        <f t="shared" si="4"/>
        <v>#DIV/0!</v>
      </c>
    </row>
    <row r="23" spans="2:22" x14ac:dyDescent="0.2">
      <c r="B23" s="4">
        <f>+'YTD Stats'!C23</f>
        <v>0</v>
      </c>
      <c r="R23" s="2">
        <f t="shared" si="0"/>
        <v>0</v>
      </c>
      <c r="S23" s="2">
        <f t="shared" si="1"/>
        <v>0</v>
      </c>
      <c r="T23" s="8" t="e">
        <f t="shared" si="2"/>
        <v>#DIV/0!</v>
      </c>
      <c r="U23" s="8" t="e">
        <f t="shared" si="3"/>
        <v>#DIV/0!</v>
      </c>
      <c r="V23" s="8" t="e">
        <f t="shared" si="4"/>
        <v>#DIV/0!</v>
      </c>
    </row>
    <row r="24" spans="2:22" x14ac:dyDescent="0.2">
      <c r="B24" s="4">
        <f>+'YTD Stats'!C24</f>
        <v>0</v>
      </c>
      <c r="R24" s="2">
        <f t="shared" si="0"/>
        <v>0</v>
      </c>
      <c r="S24" s="2">
        <f t="shared" si="1"/>
        <v>0</v>
      </c>
      <c r="T24" s="8" t="e">
        <f t="shared" si="2"/>
        <v>#DIV/0!</v>
      </c>
      <c r="U24" s="8" t="e">
        <f t="shared" si="3"/>
        <v>#DIV/0!</v>
      </c>
      <c r="V24" s="8" t="e">
        <f t="shared" si="4"/>
        <v>#DIV/0!</v>
      </c>
    </row>
    <row r="25" spans="2:22" x14ac:dyDescent="0.2">
      <c r="B25" s="4">
        <f>+'YTD Stats'!C25</f>
        <v>0</v>
      </c>
      <c r="R25" s="2">
        <f t="shared" si="0"/>
        <v>0</v>
      </c>
      <c r="S25" s="2">
        <f t="shared" si="1"/>
        <v>0</v>
      </c>
      <c r="T25" s="8" t="e">
        <f t="shared" si="2"/>
        <v>#DIV/0!</v>
      </c>
      <c r="U25" s="8" t="e">
        <f t="shared" si="3"/>
        <v>#DIV/0!</v>
      </c>
      <c r="V25" s="8" t="e">
        <f t="shared" si="4"/>
        <v>#DIV/0!</v>
      </c>
    </row>
    <row r="26" spans="2:22" x14ac:dyDescent="0.2">
      <c r="B26" s="4" t="str">
        <f>+'YTD Stats'!C26</f>
        <v>Taylor,M</v>
      </c>
      <c r="R26" s="2">
        <f t="shared" si="0"/>
        <v>0</v>
      </c>
      <c r="S26" s="2">
        <f t="shared" si="1"/>
        <v>0</v>
      </c>
      <c r="T26" s="8" t="e">
        <f t="shared" si="2"/>
        <v>#DIV/0!</v>
      </c>
      <c r="U26" s="8" t="e">
        <f t="shared" si="3"/>
        <v>#DIV/0!</v>
      </c>
      <c r="V26" s="8" t="e">
        <f t="shared" si="4"/>
        <v>#DIV/0!</v>
      </c>
    </row>
    <row r="27" spans="2:22" x14ac:dyDescent="0.2">
      <c r="B27" s="4" t="str">
        <f>+'YTD Stats'!C27</f>
        <v>Bird,G*</v>
      </c>
      <c r="R27" s="2">
        <f t="shared" si="0"/>
        <v>0</v>
      </c>
      <c r="S27" s="2">
        <f t="shared" si="1"/>
        <v>0</v>
      </c>
      <c r="T27" s="8" t="e">
        <f t="shared" si="2"/>
        <v>#DIV/0!</v>
      </c>
      <c r="U27" s="8" t="e">
        <f t="shared" si="3"/>
        <v>#DIV/0!</v>
      </c>
      <c r="V27" s="8" t="e">
        <f t="shared" si="4"/>
        <v>#DIV/0!</v>
      </c>
    </row>
    <row r="28" spans="2:22" x14ac:dyDescent="0.2">
      <c r="B28" s="4" t="str">
        <f>+'YTD Stats'!C28</f>
        <v>Swihart B.</v>
      </c>
      <c r="R28" s="2">
        <f t="shared" si="0"/>
        <v>0</v>
      </c>
      <c r="S28" s="2">
        <f t="shared" si="1"/>
        <v>0</v>
      </c>
      <c r="T28" s="8" t="e">
        <f t="shared" si="2"/>
        <v>#DIV/0!</v>
      </c>
      <c r="U28" s="8" t="e">
        <f t="shared" si="3"/>
        <v>#DIV/0!</v>
      </c>
      <c r="V28" s="8" t="e">
        <f t="shared" si="4"/>
        <v>#DIV/0!</v>
      </c>
    </row>
    <row r="29" spans="2:22" x14ac:dyDescent="0.2">
      <c r="B29" s="4" t="str">
        <f>+'YTD Stats'!C29</f>
        <v>Urena,R+</v>
      </c>
      <c r="R29" s="2">
        <f t="shared" si="0"/>
        <v>0</v>
      </c>
      <c r="S29" s="2">
        <f t="shared" si="1"/>
        <v>0</v>
      </c>
      <c r="T29" s="8" t="e">
        <f t="shared" si="2"/>
        <v>#DIV/0!</v>
      </c>
      <c r="U29" s="8" t="e">
        <f t="shared" si="3"/>
        <v>#DIV/0!</v>
      </c>
      <c r="V29" s="8" t="e">
        <f t="shared" si="4"/>
        <v>#DIV/0!</v>
      </c>
    </row>
    <row r="30" spans="2:22" x14ac:dyDescent="0.2">
      <c r="B30" s="4" t="str">
        <f>+'YTD Stats'!C30</f>
        <v>McKinney,B*</v>
      </c>
      <c r="R30" s="2">
        <f t="shared" si="0"/>
        <v>0</v>
      </c>
      <c r="S30" s="2">
        <f t="shared" si="1"/>
        <v>0</v>
      </c>
      <c r="T30" s="8" t="e">
        <f t="shared" si="2"/>
        <v>#DIV/0!</v>
      </c>
      <c r="U30" s="8" t="e">
        <f t="shared" si="3"/>
        <v>#DIV/0!</v>
      </c>
      <c r="V30" s="8" t="e">
        <f t="shared" si="4"/>
        <v>#DIV/0!</v>
      </c>
    </row>
    <row r="31" spans="2:22" x14ac:dyDescent="0.2">
      <c r="B31" s="4">
        <f>+'YTD Stats'!C31</f>
        <v>0</v>
      </c>
      <c r="R31" s="2">
        <f t="shared" si="0"/>
        <v>0</v>
      </c>
      <c r="S31" s="2">
        <f t="shared" si="1"/>
        <v>0</v>
      </c>
      <c r="T31" s="8" t="e">
        <f t="shared" si="2"/>
        <v>#DIV/0!</v>
      </c>
      <c r="U31" s="8" t="e">
        <f t="shared" si="3"/>
        <v>#DIV/0!</v>
      </c>
      <c r="V31" s="8" t="e">
        <f t="shared" si="4"/>
        <v>#DIV/0!</v>
      </c>
    </row>
    <row r="32" spans="2:22" x14ac:dyDescent="0.2">
      <c r="B32" s="4">
        <f>+'YTD Stats'!C32</f>
        <v>0</v>
      </c>
      <c r="R32" s="2">
        <f t="shared" si="0"/>
        <v>0</v>
      </c>
      <c r="S32" s="2">
        <f t="shared" si="1"/>
        <v>0</v>
      </c>
      <c r="T32" s="8" t="e">
        <f t="shared" si="2"/>
        <v>#DIV/0!</v>
      </c>
      <c r="U32" s="8" t="e">
        <f t="shared" si="3"/>
        <v>#DIV/0!</v>
      </c>
      <c r="V32" s="8" t="e">
        <f t="shared" si="4"/>
        <v>#DIV/0!</v>
      </c>
    </row>
    <row r="33" spans="1:22" x14ac:dyDescent="0.2">
      <c r="B33" s="4">
        <f>+'YTD Stats'!C33</f>
        <v>0</v>
      </c>
      <c r="R33" s="2">
        <f t="shared" si="0"/>
        <v>0</v>
      </c>
      <c r="S33" s="2">
        <f t="shared" si="1"/>
        <v>0</v>
      </c>
      <c r="T33" s="8" t="e">
        <f t="shared" si="2"/>
        <v>#DIV/0!</v>
      </c>
      <c r="U33" s="8" t="e">
        <f t="shared" si="3"/>
        <v>#DIV/0!</v>
      </c>
      <c r="V33" s="8" t="e">
        <f t="shared" si="4"/>
        <v>#DIV/0!</v>
      </c>
    </row>
    <row r="34" spans="1:22" x14ac:dyDescent="0.2">
      <c r="B34" s="4">
        <f>+'YTD Stats'!C34</f>
        <v>0</v>
      </c>
      <c r="R34" s="2">
        <f t="shared" si="0"/>
        <v>0</v>
      </c>
      <c r="S34" s="2">
        <f t="shared" si="1"/>
        <v>0</v>
      </c>
      <c r="T34" s="8" t="e">
        <f t="shared" si="2"/>
        <v>#DIV/0!</v>
      </c>
      <c r="U34" s="8" t="e">
        <f t="shared" si="3"/>
        <v>#DIV/0!</v>
      </c>
      <c r="V34" s="8" t="e">
        <f t="shared" si="4"/>
        <v>#DIV/0!</v>
      </c>
    </row>
    <row r="35" spans="1:22" x14ac:dyDescent="0.2">
      <c r="B35" s="4">
        <f>+'YTD Stats'!C35</f>
        <v>0</v>
      </c>
      <c r="R35" s="2">
        <f t="shared" si="0"/>
        <v>0</v>
      </c>
      <c r="S35" s="2">
        <f t="shared" si="1"/>
        <v>0</v>
      </c>
      <c r="T35" s="8" t="e">
        <f t="shared" si="2"/>
        <v>#DIV/0!</v>
      </c>
      <c r="U35" s="8" t="e">
        <f t="shared" si="3"/>
        <v>#DIV/0!</v>
      </c>
      <c r="V35" s="8" t="e">
        <f t="shared" si="4"/>
        <v>#DIV/0!</v>
      </c>
    </row>
    <row r="36" spans="1:22" x14ac:dyDescent="0.2">
      <c r="B36" s="4">
        <f>+'YTD Stats'!C36</f>
        <v>0</v>
      </c>
      <c r="R36" s="2">
        <f t="shared" si="0"/>
        <v>0</v>
      </c>
      <c r="S36" s="2">
        <f t="shared" si="1"/>
        <v>0</v>
      </c>
      <c r="T36" s="8" t="e">
        <f t="shared" si="2"/>
        <v>#DIV/0!</v>
      </c>
      <c r="U36" s="8" t="e">
        <f t="shared" si="3"/>
        <v>#DIV/0!</v>
      </c>
      <c r="V36" s="8" t="e">
        <f t="shared" si="4"/>
        <v>#DIV/0!</v>
      </c>
    </row>
    <row r="37" spans="1:22" ht="14.25" customHeight="1" thickBot="1" x14ac:dyDescent="0.25">
      <c r="B37" s="4" t="s">
        <v>24</v>
      </c>
      <c r="R37" s="2">
        <f t="shared" si="0"/>
        <v>0</v>
      </c>
      <c r="S37" s="2">
        <f t="shared" si="1"/>
        <v>0</v>
      </c>
      <c r="T37" s="8" t="e">
        <f t="shared" si="2"/>
        <v>#DIV/0!</v>
      </c>
      <c r="U37" s="8" t="e">
        <f t="shared" si="3"/>
        <v>#DIV/0!</v>
      </c>
      <c r="V37" s="8" t="e">
        <f t="shared" si="4"/>
        <v>#DIV/0!</v>
      </c>
    </row>
    <row r="38" spans="1:22" ht="13.5" thickBot="1" x14ac:dyDescent="0.25">
      <c r="B38" s="6" t="s">
        <v>25</v>
      </c>
      <c r="D38" s="7">
        <f t="shared" ref="D38:Q38" si="5">SUM(D6:D37)</f>
        <v>0</v>
      </c>
      <c r="E38" s="7">
        <f t="shared" si="5"/>
        <v>0</v>
      </c>
      <c r="F38" s="7">
        <f t="shared" si="5"/>
        <v>0</v>
      </c>
      <c r="G38" s="7">
        <f t="shared" si="5"/>
        <v>0</v>
      </c>
      <c r="H38" s="7">
        <f t="shared" si="5"/>
        <v>0</v>
      </c>
      <c r="I38" s="7">
        <f t="shared" si="5"/>
        <v>0</v>
      </c>
      <c r="J38" s="7">
        <f t="shared" si="5"/>
        <v>0</v>
      </c>
      <c r="K38" s="7">
        <f t="shared" si="5"/>
        <v>0</v>
      </c>
      <c r="L38" s="7">
        <f t="shared" si="5"/>
        <v>0</v>
      </c>
      <c r="M38" s="7">
        <f t="shared" si="5"/>
        <v>0</v>
      </c>
      <c r="N38" s="7">
        <f t="shared" si="5"/>
        <v>0</v>
      </c>
      <c r="O38" s="7">
        <f t="shared" si="5"/>
        <v>0</v>
      </c>
      <c r="P38" s="7">
        <f t="shared" si="5"/>
        <v>0</v>
      </c>
      <c r="Q38" s="7">
        <f t="shared" si="5"/>
        <v>0</v>
      </c>
      <c r="R38" s="7">
        <f t="shared" si="0"/>
        <v>0</v>
      </c>
      <c r="S38" s="7">
        <f t="shared" si="1"/>
        <v>0</v>
      </c>
      <c r="T38" s="9" t="e">
        <f t="shared" si="2"/>
        <v>#DIV/0!</v>
      </c>
      <c r="U38" s="9" t="e">
        <f t="shared" si="3"/>
        <v>#DIV/0!</v>
      </c>
      <c r="V38" s="10" t="e">
        <f t="shared" si="4"/>
        <v>#DIV/0!</v>
      </c>
    </row>
    <row r="39" spans="1:22" x14ac:dyDescent="0.2">
      <c r="B39" s="4"/>
    </row>
    <row r="40" spans="1:22" x14ac:dyDescent="0.2">
      <c r="B40" s="4"/>
    </row>
    <row r="41" spans="1:22" ht="25.5" x14ac:dyDescent="0.2">
      <c r="A41" s="2" t="s">
        <v>2</v>
      </c>
      <c r="B41" s="2" t="s">
        <v>26</v>
      </c>
      <c r="C41" s="2" t="s">
        <v>27</v>
      </c>
      <c r="D41" s="2" t="s">
        <v>7</v>
      </c>
      <c r="E41" s="2" t="s">
        <v>6</v>
      </c>
      <c r="F41" s="2" t="s">
        <v>28</v>
      </c>
      <c r="G41" s="2" t="s">
        <v>15</v>
      </c>
      <c r="H41" s="2" t="s">
        <v>14</v>
      </c>
      <c r="I41" s="2" t="s">
        <v>29</v>
      </c>
      <c r="J41" s="2" t="s">
        <v>30</v>
      </c>
      <c r="K41" s="2" t="s">
        <v>31</v>
      </c>
      <c r="L41" s="2" t="s">
        <v>32</v>
      </c>
      <c r="M41" s="2" t="s">
        <v>33</v>
      </c>
      <c r="N41" s="2" t="s">
        <v>34</v>
      </c>
      <c r="O41" s="2" t="s">
        <v>35</v>
      </c>
      <c r="P41" s="2" t="s">
        <v>11</v>
      </c>
      <c r="Q41" s="2" t="s">
        <v>36</v>
      </c>
      <c r="R41" s="2" t="s">
        <v>37</v>
      </c>
      <c r="S41" s="2" t="s">
        <v>38</v>
      </c>
      <c r="T41" s="2" t="s">
        <v>39</v>
      </c>
      <c r="U41" s="4" t="s">
        <v>40</v>
      </c>
      <c r="V41" s="4" t="s">
        <v>41</v>
      </c>
    </row>
    <row r="42" spans="1:22" x14ac:dyDescent="0.2">
      <c r="B42" s="4" t="str">
        <f>+'YTD Stats'!C42</f>
        <v>Bauer,T</v>
      </c>
      <c r="Q42" s="2" t="s">
        <v>47</v>
      </c>
      <c r="R42" s="12" t="e">
        <f t="shared" ref="R42:R65" si="6">M42/(M42+N42)</f>
        <v>#DIV/0!</v>
      </c>
      <c r="S42" s="12" t="e">
        <f t="shared" ref="S42:S65" si="7">F42/C42*9</f>
        <v>#DIV/0!</v>
      </c>
      <c r="T42" s="12" t="e">
        <f t="shared" ref="T42:T65" si="8">(H42+D42)/C42</f>
        <v>#DIV/0!</v>
      </c>
      <c r="U42" s="14" t="e">
        <f t="shared" ref="U42:U65" si="9">D42/(C42*3+D42)</f>
        <v>#DIV/0!</v>
      </c>
      <c r="V42" s="14" t="e">
        <f t="shared" ref="V42:V65" si="10">(D42+H42)/(C42*3+D42+H42)</f>
        <v>#DIV/0!</v>
      </c>
    </row>
    <row r="43" spans="1:22" x14ac:dyDescent="0.2">
      <c r="B43" s="4" t="str">
        <f>+'YTD Stats'!C43</f>
        <v>Darvish,Y</v>
      </c>
      <c r="Q43" s="2" t="s">
        <v>47</v>
      </c>
      <c r="R43" s="12" t="e">
        <f t="shared" si="6"/>
        <v>#DIV/0!</v>
      </c>
      <c r="S43" s="12" t="e">
        <f t="shared" si="7"/>
        <v>#DIV/0!</v>
      </c>
      <c r="T43" s="12" t="e">
        <f t="shared" si="8"/>
        <v>#DIV/0!</v>
      </c>
      <c r="U43" s="14" t="e">
        <f t="shared" si="9"/>
        <v>#DIV/0!</v>
      </c>
      <c r="V43" s="14" t="e">
        <f t="shared" si="10"/>
        <v>#DIV/0!</v>
      </c>
    </row>
    <row r="44" spans="1:22" x14ac:dyDescent="0.2">
      <c r="B44" s="4" t="str">
        <f>+'YTD Stats'!C44</f>
        <v>Paxton, J</v>
      </c>
      <c r="Q44" s="2" t="s">
        <v>47</v>
      </c>
      <c r="R44" s="12" t="e">
        <f t="shared" si="6"/>
        <v>#DIV/0!</v>
      </c>
      <c r="S44" s="12" t="e">
        <f t="shared" si="7"/>
        <v>#DIV/0!</v>
      </c>
      <c r="T44" s="12" t="e">
        <f t="shared" si="8"/>
        <v>#DIV/0!</v>
      </c>
      <c r="U44" s="14" t="e">
        <f t="shared" si="9"/>
        <v>#DIV/0!</v>
      </c>
      <c r="V44" s="14" t="e">
        <f t="shared" si="10"/>
        <v>#DIV/0!</v>
      </c>
    </row>
    <row r="45" spans="1:22" x14ac:dyDescent="0.2">
      <c r="B45" s="4" t="str">
        <f>+'YTD Stats'!C45</f>
        <v>Richards,G</v>
      </c>
      <c r="Q45" s="2" t="s">
        <v>47</v>
      </c>
      <c r="R45" s="12" t="e">
        <f t="shared" si="6"/>
        <v>#DIV/0!</v>
      </c>
      <c r="S45" s="12" t="e">
        <f t="shared" si="7"/>
        <v>#DIV/0!</v>
      </c>
      <c r="T45" s="12" t="e">
        <f t="shared" si="8"/>
        <v>#DIV/0!</v>
      </c>
      <c r="U45" s="14" t="e">
        <f t="shared" si="9"/>
        <v>#DIV/0!</v>
      </c>
      <c r="V45" s="14" t="e">
        <f t="shared" si="10"/>
        <v>#DIV/0!</v>
      </c>
    </row>
    <row r="46" spans="1:22" x14ac:dyDescent="0.2">
      <c r="B46" s="4" t="str">
        <f>+'YTD Stats'!C46</f>
        <v>Foltynewicz,M</v>
      </c>
      <c r="Q46" s="2" t="s">
        <v>47</v>
      </c>
      <c r="R46" s="12" t="e">
        <f t="shared" si="6"/>
        <v>#DIV/0!</v>
      </c>
      <c r="S46" s="12" t="e">
        <f t="shared" si="7"/>
        <v>#DIV/0!</v>
      </c>
      <c r="T46" s="12" t="e">
        <f t="shared" si="8"/>
        <v>#DIV/0!</v>
      </c>
      <c r="U46" s="14" t="e">
        <f t="shared" si="9"/>
        <v>#DIV/0!</v>
      </c>
      <c r="V46" s="14" t="e">
        <f t="shared" si="10"/>
        <v>#DIV/0!</v>
      </c>
    </row>
    <row r="47" spans="1:22" x14ac:dyDescent="0.2">
      <c r="B47" s="4" t="str">
        <f>+'YTD Stats'!C47</f>
        <v>Gray,J</v>
      </c>
      <c r="Q47" s="2" t="s">
        <v>47</v>
      </c>
      <c r="R47" s="12" t="e">
        <f t="shared" si="6"/>
        <v>#DIV/0!</v>
      </c>
      <c r="S47" s="12" t="e">
        <f t="shared" si="7"/>
        <v>#DIV/0!</v>
      </c>
      <c r="T47" s="12" t="e">
        <f t="shared" si="8"/>
        <v>#DIV/0!</v>
      </c>
      <c r="U47" s="14" t="e">
        <f t="shared" si="9"/>
        <v>#DIV/0!</v>
      </c>
      <c r="V47" s="14" t="e">
        <f t="shared" si="10"/>
        <v>#DIV/0!</v>
      </c>
    </row>
    <row r="48" spans="1:22" ht="14.25" customHeight="1" x14ac:dyDescent="0.2">
      <c r="B48" s="4">
        <f>+'YTD Stats'!C48</f>
        <v>0</v>
      </c>
      <c r="Q48" s="2" t="s">
        <v>47</v>
      </c>
      <c r="R48" s="12" t="e">
        <f t="shared" si="6"/>
        <v>#DIV/0!</v>
      </c>
      <c r="S48" s="12" t="e">
        <f t="shared" si="7"/>
        <v>#DIV/0!</v>
      </c>
      <c r="T48" s="12" t="e">
        <f t="shared" si="8"/>
        <v>#DIV/0!</v>
      </c>
      <c r="U48" s="14" t="e">
        <f t="shared" si="9"/>
        <v>#DIV/0!</v>
      </c>
      <c r="V48" s="14" t="e">
        <f t="shared" si="10"/>
        <v>#DIV/0!</v>
      </c>
    </row>
    <row r="49" spans="2:22" x14ac:dyDescent="0.2">
      <c r="B49" s="4" t="str">
        <f>+'YTD Stats'!C49</f>
        <v>Castillo,D</v>
      </c>
      <c r="Q49" s="2">
        <f>M49*2+O49*2-N49</f>
        <v>0</v>
      </c>
      <c r="R49" s="12" t="e">
        <f t="shared" si="6"/>
        <v>#DIV/0!</v>
      </c>
      <c r="S49" s="12" t="e">
        <f t="shared" si="7"/>
        <v>#DIV/0!</v>
      </c>
      <c r="T49" s="12" t="e">
        <f t="shared" si="8"/>
        <v>#DIV/0!</v>
      </c>
      <c r="U49" s="14" t="e">
        <f t="shared" si="9"/>
        <v>#DIV/0!</v>
      </c>
      <c r="V49" s="14" t="e">
        <f t="shared" si="10"/>
        <v>#DIV/0!</v>
      </c>
    </row>
    <row r="50" spans="2:22" x14ac:dyDescent="0.2">
      <c r="B50" s="4" t="str">
        <f>+'YTD Stats'!C50</f>
        <v>Strahm,M*</v>
      </c>
      <c r="Q50" s="2">
        <f t="shared" ref="Q50:Q62" si="11">M50*2+O50*2-N50</f>
        <v>0</v>
      </c>
      <c r="R50" s="12" t="e">
        <f t="shared" si="6"/>
        <v>#DIV/0!</v>
      </c>
      <c r="S50" s="12" t="e">
        <f t="shared" si="7"/>
        <v>#DIV/0!</v>
      </c>
      <c r="T50" s="12" t="e">
        <f t="shared" si="8"/>
        <v>#DIV/0!</v>
      </c>
      <c r="U50" s="14" t="e">
        <f t="shared" si="9"/>
        <v>#DIV/0!</v>
      </c>
      <c r="V50" s="14" t="e">
        <f t="shared" si="10"/>
        <v>#DIV/0!</v>
      </c>
    </row>
    <row r="51" spans="2:22" x14ac:dyDescent="0.2">
      <c r="B51" s="4" t="str">
        <f>+'YTD Stats'!C51</f>
        <v>Watson,T*</v>
      </c>
      <c r="Q51" s="2">
        <f t="shared" si="11"/>
        <v>0</v>
      </c>
      <c r="R51" s="12" t="e">
        <f t="shared" si="6"/>
        <v>#DIV/0!</v>
      </c>
      <c r="S51" s="12" t="e">
        <f t="shared" si="7"/>
        <v>#DIV/0!</v>
      </c>
      <c r="T51" s="12" t="e">
        <f t="shared" si="8"/>
        <v>#DIV/0!</v>
      </c>
      <c r="U51" s="14" t="e">
        <f t="shared" si="9"/>
        <v>#DIV/0!</v>
      </c>
      <c r="V51" s="14" t="e">
        <f t="shared" si="10"/>
        <v>#DIV/0!</v>
      </c>
    </row>
    <row r="52" spans="2:22" ht="13.5" customHeight="1" x14ac:dyDescent="0.2">
      <c r="B52" s="4" t="str">
        <f>+'YTD Stats'!C52</f>
        <v>Green,C</v>
      </c>
      <c r="Q52" s="2">
        <f t="shared" si="11"/>
        <v>0</v>
      </c>
      <c r="R52" s="12" t="e">
        <f t="shared" si="6"/>
        <v>#DIV/0!</v>
      </c>
      <c r="S52" s="12" t="e">
        <f t="shared" si="7"/>
        <v>#DIV/0!</v>
      </c>
      <c r="T52" s="12" t="e">
        <f t="shared" si="8"/>
        <v>#DIV/0!</v>
      </c>
      <c r="U52" s="14" t="e">
        <f t="shared" si="9"/>
        <v>#DIV/0!</v>
      </c>
      <c r="V52" s="14" t="e">
        <f t="shared" si="10"/>
        <v>#DIV/0!</v>
      </c>
    </row>
    <row r="53" spans="2:22" x14ac:dyDescent="0.2">
      <c r="B53" s="4" t="str">
        <f>+'YTD Stats'!C53</f>
        <v>Bass,A</v>
      </c>
      <c r="Q53" s="2">
        <f t="shared" si="11"/>
        <v>0</v>
      </c>
      <c r="R53" s="12" t="e">
        <f t="shared" si="6"/>
        <v>#DIV/0!</v>
      </c>
      <c r="S53" s="12" t="e">
        <f t="shared" si="7"/>
        <v>#DIV/0!</v>
      </c>
      <c r="T53" s="12" t="e">
        <f t="shared" si="8"/>
        <v>#DIV/0!</v>
      </c>
      <c r="U53" s="14" t="e">
        <f t="shared" si="9"/>
        <v>#DIV/0!</v>
      </c>
      <c r="V53" s="14" t="e">
        <f t="shared" si="10"/>
        <v>#DIV/0!</v>
      </c>
    </row>
    <row r="54" spans="2:22" x14ac:dyDescent="0.2">
      <c r="B54" s="4" t="str">
        <f>+'YTD Stats'!C54</f>
        <v>Knebel,C</v>
      </c>
      <c r="Q54" s="2">
        <f t="shared" si="11"/>
        <v>0</v>
      </c>
      <c r="R54" s="12" t="e">
        <f t="shared" si="6"/>
        <v>#DIV/0!</v>
      </c>
      <c r="S54" s="12" t="e">
        <f t="shared" si="7"/>
        <v>#DIV/0!</v>
      </c>
      <c r="T54" s="12" t="e">
        <f t="shared" si="8"/>
        <v>#DIV/0!</v>
      </c>
      <c r="U54" s="14" t="e">
        <f t="shared" si="9"/>
        <v>#DIV/0!</v>
      </c>
      <c r="V54" s="14" t="e">
        <f t="shared" si="10"/>
        <v>#DIV/0!</v>
      </c>
    </row>
    <row r="55" spans="2:22" x14ac:dyDescent="0.2">
      <c r="B55" s="4" t="str">
        <f>+'YTD Stats'!C55</f>
        <v>Hernandez,D</v>
      </c>
      <c r="Q55" s="2">
        <f t="shared" si="11"/>
        <v>0</v>
      </c>
      <c r="R55" s="12" t="e">
        <f t="shared" si="6"/>
        <v>#DIV/0!</v>
      </c>
      <c r="S55" s="12" t="e">
        <f t="shared" si="7"/>
        <v>#DIV/0!</v>
      </c>
      <c r="T55" s="12" t="e">
        <f t="shared" si="8"/>
        <v>#DIV/0!</v>
      </c>
      <c r="U55" s="14" t="e">
        <f t="shared" si="9"/>
        <v>#DIV/0!</v>
      </c>
      <c r="V55" s="14" t="e">
        <f t="shared" si="10"/>
        <v>#DIV/0!</v>
      </c>
    </row>
    <row r="56" spans="2:22" x14ac:dyDescent="0.2">
      <c r="B56" s="4" t="str">
        <f>+'YTD Stats'!C56</f>
        <v>Santana,Edgar</v>
      </c>
      <c r="Q56" s="2">
        <f t="shared" si="11"/>
        <v>0</v>
      </c>
      <c r="R56" s="12" t="e">
        <f t="shared" si="6"/>
        <v>#DIV/0!</v>
      </c>
      <c r="S56" s="12" t="e">
        <f t="shared" si="7"/>
        <v>#DIV/0!</v>
      </c>
      <c r="T56" s="12" t="e">
        <f t="shared" si="8"/>
        <v>#DIV/0!</v>
      </c>
      <c r="U56" s="14" t="e">
        <f t="shared" si="9"/>
        <v>#DIV/0!</v>
      </c>
      <c r="V56" s="14" t="e">
        <f t="shared" si="10"/>
        <v>#DIV/0!</v>
      </c>
    </row>
    <row r="57" spans="2:22" x14ac:dyDescent="0.2">
      <c r="B57" s="4" t="str">
        <f>+'YTD Stats'!C57</f>
        <v>Urias,J*</v>
      </c>
      <c r="Q57" s="2">
        <f t="shared" si="11"/>
        <v>0</v>
      </c>
      <c r="R57" s="12" t="e">
        <f t="shared" si="6"/>
        <v>#DIV/0!</v>
      </c>
      <c r="S57" s="12" t="e">
        <f t="shared" si="7"/>
        <v>#DIV/0!</v>
      </c>
      <c r="T57" s="12" t="e">
        <f t="shared" si="8"/>
        <v>#DIV/0!</v>
      </c>
      <c r="U57" s="14" t="e">
        <f t="shared" si="9"/>
        <v>#DIV/0!</v>
      </c>
      <c r="V57" s="14" t="e">
        <f t="shared" si="10"/>
        <v>#DIV/0!</v>
      </c>
    </row>
    <row r="58" spans="2:22" x14ac:dyDescent="0.2">
      <c r="B58" s="4" t="str">
        <f>+'YTD Stats'!C58</f>
        <v>Walden,M</v>
      </c>
      <c r="Q58" s="2">
        <f t="shared" si="11"/>
        <v>0</v>
      </c>
      <c r="R58" s="12" t="e">
        <f t="shared" si="6"/>
        <v>#DIV/0!</v>
      </c>
      <c r="S58" s="12" t="e">
        <f t="shared" si="7"/>
        <v>#DIV/0!</v>
      </c>
      <c r="T58" s="12" t="e">
        <f t="shared" si="8"/>
        <v>#DIV/0!</v>
      </c>
      <c r="U58" s="14" t="e">
        <f t="shared" si="9"/>
        <v>#DIV/0!</v>
      </c>
      <c r="V58" s="14" t="e">
        <f t="shared" si="10"/>
        <v>#DIV/0!</v>
      </c>
    </row>
    <row r="59" spans="2:22" x14ac:dyDescent="0.2">
      <c r="B59" s="4" t="str">
        <f>+'YTD Stats'!C59</f>
        <v>Wingenter,T</v>
      </c>
      <c r="Q59" s="2">
        <f t="shared" si="11"/>
        <v>0</v>
      </c>
      <c r="R59" s="12" t="e">
        <f t="shared" si="6"/>
        <v>#DIV/0!</v>
      </c>
      <c r="S59" s="12" t="e">
        <f t="shared" si="7"/>
        <v>#DIV/0!</v>
      </c>
      <c r="T59" s="12" t="e">
        <f t="shared" si="8"/>
        <v>#DIV/0!</v>
      </c>
      <c r="U59" s="14" t="e">
        <f t="shared" si="9"/>
        <v>#DIV/0!</v>
      </c>
      <c r="V59" s="14" t="e">
        <f t="shared" si="10"/>
        <v>#DIV/0!</v>
      </c>
    </row>
    <row r="60" spans="2:22" x14ac:dyDescent="0.2">
      <c r="B60" s="4">
        <f>+'YTD Stats'!C60</f>
        <v>0</v>
      </c>
      <c r="Q60" s="2">
        <f t="shared" si="11"/>
        <v>0</v>
      </c>
      <c r="R60" s="12" t="e">
        <f t="shared" si="6"/>
        <v>#DIV/0!</v>
      </c>
      <c r="S60" s="12" t="e">
        <f t="shared" si="7"/>
        <v>#DIV/0!</v>
      </c>
      <c r="T60" s="12" t="e">
        <f t="shared" si="8"/>
        <v>#DIV/0!</v>
      </c>
      <c r="U60" s="14" t="e">
        <f t="shared" si="9"/>
        <v>#DIV/0!</v>
      </c>
      <c r="V60" s="14" t="e">
        <f t="shared" si="10"/>
        <v>#DIV/0!</v>
      </c>
    </row>
    <row r="61" spans="2:22" x14ac:dyDescent="0.2">
      <c r="B61" s="4">
        <f>+'YTD Stats'!C61</f>
        <v>0</v>
      </c>
      <c r="Q61" s="2">
        <f t="shared" si="11"/>
        <v>0</v>
      </c>
      <c r="R61" s="12" t="e">
        <f t="shared" si="6"/>
        <v>#DIV/0!</v>
      </c>
      <c r="S61" s="12" t="e">
        <f t="shared" si="7"/>
        <v>#DIV/0!</v>
      </c>
      <c r="T61" s="12" t="e">
        <f t="shared" si="8"/>
        <v>#DIV/0!</v>
      </c>
      <c r="U61" s="14" t="e">
        <f t="shared" si="9"/>
        <v>#DIV/0!</v>
      </c>
      <c r="V61" s="14" t="e">
        <f t="shared" si="10"/>
        <v>#DIV/0!</v>
      </c>
    </row>
    <row r="62" spans="2:22" x14ac:dyDescent="0.2">
      <c r="B62" s="4">
        <f>+'YTD Stats'!C62</f>
        <v>0</v>
      </c>
      <c r="Q62" s="2">
        <f t="shared" si="11"/>
        <v>0</v>
      </c>
      <c r="R62" s="12" t="e">
        <f t="shared" si="6"/>
        <v>#DIV/0!</v>
      </c>
      <c r="S62" s="12" t="e">
        <f t="shared" si="7"/>
        <v>#DIV/0!</v>
      </c>
      <c r="T62" s="12" t="e">
        <f t="shared" si="8"/>
        <v>#DIV/0!</v>
      </c>
      <c r="U62" s="14" t="e">
        <f t="shared" si="9"/>
        <v>#DIV/0!</v>
      </c>
      <c r="V62" s="14" t="e">
        <f t="shared" si="10"/>
        <v>#DIV/0!</v>
      </c>
    </row>
    <row r="63" spans="2:22" x14ac:dyDescent="0.2">
      <c r="B63" s="4" t="str">
        <f>+'YTD Stats'!C63</f>
        <v>Non pitcher</v>
      </c>
      <c r="Q63" s="2">
        <f>M63*2+O63*2-N63</f>
        <v>0</v>
      </c>
      <c r="R63" s="12" t="e">
        <f t="shared" si="6"/>
        <v>#DIV/0!</v>
      </c>
      <c r="S63" s="12" t="e">
        <f t="shared" si="7"/>
        <v>#DIV/0!</v>
      </c>
      <c r="T63" s="12" t="e">
        <f t="shared" si="8"/>
        <v>#DIV/0!</v>
      </c>
      <c r="U63" s="14" t="e">
        <f t="shared" si="9"/>
        <v>#DIV/0!</v>
      </c>
      <c r="V63" s="14" t="e">
        <f t="shared" si="10"/>
        <v>#DIV/0!</v>
      </c>
    </row>
    <row r="64" spans="2:22" ht="13.5" thickBot="1" x14ac:dyDescent="0.25">
      <c r="B64" s="4"/>
      <c r="Q64" s="2" t="s">
        <v>47</v>
      </c>
      <c r="R64" s="12" t="e">
        <f t="shared" si="6"/>
        <v>#DIV/0!</v>
      </c>
      <c r="S64" s="12" t="e">
        <f t="shared" si="7"/>
        <v>#DIV/0!</v>
      </c>
      <c r="T64" s="12" t="e">
        <f t="shared" si="8"/>
        <v>#DIV/0!</v>
      </c>
      <c r="U64" s="14" t="e">
        <f t="shared" si="9"/>
        <v>#DIV/0!</v>
      </c>
      <c r="V64" s="14" t="e">
        <f t="shared" si="10"/>
        <v>#DIV/0!</v>
      </c>
    </row>
    <row r="65" spans="2:22" ht="13.5" thickBot="1" x14ac:dyDescent="0.25">
      <c r="B65" s="6" t="s">
        <v>25</v>
      </c>
      <c r="C65">
        <f t="shared" ref="C65:Q65" si="12">SUM(C42:C64)</f>
        <v>0</v>
      </c>
      <c r="D65">
        <f t="shared" si="12"/>
        <v>0</v>
      </c>
      <c r="E65">
        <f t="shared" si="12"/>
        <v>0</v>
      </c>
      <c r="F65">
        <f t="shared" si="12"/>
        <v>0</v>
      </c>
      <c r="G65">
        <f t="shared" si="12"/>
        <v>0</v>
      </c>
      <c r="H65">
        <f t="shared" si="12"/>
        <v>0</v>
      </c>
      <c r="I65">
        <f t="shared" si="12"/>
        <v>0</v>
      </c>
      <c r="J65">
        <f t="shared" si="12"/>
        <v>0</v>
      </c>
      <c r="K65">
        <f t="shared" si="12"/>
        <v>0</v>
      </c>
      <c r="L65">
        <f t="shared" si="12"/>
        <v>0</v>
      </c>
      <c r="M65">
        <f t="shared" si="12"/>
        <v>0</v>
      </c>
      <c r="N65">
        <f t="shared" si="12"/>
        <v>0</v>
      </c>
      <c r="O65">
        <f t="shared" si="12"/>
        <v>0</v>
      </c>
      <c r="P65">
        <f t="shared" si="12"/>
        <v>0</v>
      </c>
      <c r="Q65" s="7">
        <f t="shared" si="12"/>
        <v>0</v>
      </c>
      <c r="R65" s="13" t="e">
        <f t="shared" si="6"/>
        <v>#DIV/0!</v>
      </c>
      <c r="S65" s="13" t="e">
        <f t="shared" si="7"/>
        <v>#DIV/0!</v>
      </c>
      <c r="T65" s="13" t="e">
        <f t="shared" si="8"/>
        <v>#DIV/0!</v>
      </c>
      <c r="U65" s="15" t="e">
        <f t="shared" si="9"/>
        <v>#DIV/0!</v>
      </c>
      <c r="V65" s="16" t="e">
        <f t="shared" si="10"/>
        <v>#DIV/0!</v>
      </c>
    </row>
  </sheetData>
  <phoneticPr fontId="3" type="noConversion"/>
  <pageMargins left="0.75" right="0.75" top="1" bottom="1" header="0.5" footer="0.5"/>
  <pageSetup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V65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42" sqref="C42:P62"/>
    </sheetView>
  </sheetViews>
  <sheetFormatPr defaultRowHeight="12.75" x14ac:dyDescent="0.2"/>
  <cols>
    <col min="1" max="1" width="4.7109375" customWidth="1"/>
    <col min="2" max="2" width="13.85546875" customWidth="1"/>
    <col min="3" max="4" width="4.7109375" customWidth="1"/>
    <col min="5" max="5" width="4.85546875" customWidth="1"/>
    <col min="6" max="6" width="4.28515625" customWidth="1"/>
    <col min="7" max="7" width="4.85546875" customWidth="1"/>
    <col min="8" max="8" width="4.5703125" customWidth="1"/>
    <col min="9" max="9" width="5.28515625" customWidth="1"/>
    <col min="10" max="11" width="4.140625" customWidth="1"/>
    <col min="12" max="12" width="5.42578125" customWidth="1"/>
    <col min="13" max="13" width="4.85546875" customWidth="1"/>
    <col min="14" max="14" width="4.7109375" customWidth="1"/>
    <col min="15" max="15" width="5.5703125" customWidth="1"/>
    <col min="16" max="16" width="3.7109375" customWidth="1"/>
    <col min="17" max="17" width="3.85546875" customWidth="1"/>
  </cols>
  <sheetData>
    <row r="5" spans="1:22" x14ac:dyDescent="0.2">
      <c r="A5" s="2" t="s">
        <v>2</v>
      </c>
      <c r="B5" s="2" t="s">
        <v>3</v>
      </c>
      <c r="C5" s="2" t="s">
        <v>4</v>
      </c>
      <c r="D5" s="2" t="s">
        <v>5</v>
      </c>
      <c r="E5" s="2" t="s">
        <v>6</v>
      </c>
      <c r="F5" s="2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2" t="s">
        <v>12</v>
      </c>
      <c r="L5" s="2" t="s">
        <v>13</v>
      </c>
      <c r="M5" s="2" t="s">
        <v>14</v>
      </c>
      <c r="N5" s="2" t="s">
        <v>15</v>
      </c>
      <c r="O5" s="2" t="s">
        <v>16</v>
      </c>
      <c r="P5" s="2" t="s">
        <v>17</v>
      </c>
      <c r="Q5" s="2" t="s">
        <v>18</v>
      </c>
      <c r="R5" s="2" t="s">
        <v>19</v>
      </c>
      <c r="S5" s="2" t="s">
        <v>20</v>
      </c>
      <c r="T5" s="2" t="s">
        <v>21</v>
      </c>
      <c r="U5" s="2" t="s">
        <v>22</v>
      </c>
      <c r="V5" s="2" t="s">
        <v>23</v>
      </c>
    </row>
    <row r="6" spans="1:22" x14ac:dyDescent="0.2">
      <c r="B6" s="4">
        <f>+'YTD Stats'!C6</f>
        <v>0</v>
      </c>
      <c r="R6" s="2">
        <f t="shared" ref="R6:R38" si="0">D6+M6+O6+P6</f>
        <v>0</v>
      </c>
      <c r="S6" s="2">
        <f t="shared" ref="S6:S38" si="1">F6+H6+(I6*2)+(J6*3)</f>
        <v>0</v>
      </c>
      <c r="T6" s="8" t="e">
        <f t="shared" ref="T6:T38" si="2">F6/D6</f>
        <v>#DIV/0!</v>
      </c>
      <c r="U6" s="8" t="e">
        <f t="shared" ref="U6:U38" si="3">(F6+M6)/(D6+M6+P6)</f>
        <v>#DIV/0!</v>
      </c>
      <c r="V6" s="8" t="e">
        <f t="shared" ref="V6:V38" si="4">S6/D6</f>
        <v>#DIV/0!</v>
      </c>
    </row>
    <row r="7" spans="1:22" x14ac:dyDescent="0.2">
      <c r="B7" s="4" t="str">
        <f>+'YTD Stats'!C7</f>
        <v>Contreras,W</v>
      </c>
      <c r="R7" s="2">
        <f t="shared" si="0"/>
        <v>0</v>
      </c>
      <c r="S7" s="2">
        <f t="shared" si="1"/>
        <v>0</v>
      </c>
      <c r="T7" s="8" t="e">
        <f t="shared" si="2"/>
        <v>#DIV/0!</v>
      </c>
      <c r="U7" s="8" t="e">
        <f t="shared" si="3"/>
        <v>#DIV/0!</v>
      </c>
      <c r="V7" s="8" t="e">
        <f t="shared" si="4"/>
        <v>#DIV/0!</v>
      </c>
    </row>
    <row r="8" spans="1:22" x14ac:dyDescent="0.2">
      <c r="B8" s="4" t="str">
        <f>+'YTD Stats'!C8</f>
        <v>Wolters,T*</v>
      </c>
      <c r="R8" s="2">
        <f t="shared" si="0"/>
        <v>0</v>
      </c>
      <c r="S8" s="2">
        <f t="shared" si="1"/>
        <v>0</v>
      </c>
      <c r="T8" s="8" t="e">
        <f t="shared" si="2"/>
        <v>#DIV/0!</v>
      </c>
      <c r="U8" s="8" t="e">
        <f t="shared" si="3"/>
        <v>#DIV/0!</v>
      </c>
      <c r="V8" s="8" t="e">
        <f t="shared" si="4"/>
        <v>#DIV/0!</v>
      </c>
    </row>
    <row r="9" spans="1:22" x14ac:dyDescent="0.2">
      <c r="B9" s="4" t="str">
        <f>+'YTD Stats'!C9</f>
        <v>Baez,J</v>
      </c>
      <c r="R9" s="2">
        <f t="shared" si="0"/>
        <v>0</v>
      </c>
      <c r="S9" s="2">
        <f t="shared" si="1"/>
        <v>0</v>
      </c>
      <c r="T9" s="8" t="e">
        <f t="shared" si="2"/>
        <v>#DIV/0!</v>
      </c>
      <c r="U9" s="8" t="e">
        <f t="shared" si="3"/>
        <v>#DIV/0!</v>
      </c>
      <c r="V9" s="8" t="e">
        <f t="shared" si="4"/>
        <v>#DIV/0!</v>
      </c>
    </row>
    <row r="10" spans="1:22" x14ac:dyDescent="0.2">
      <c r="B10" s="4" t="str">
        <f>+'YTD Stats'!C10</f>
        <v>Ahmed,N</v>
      </c>
      <c r="R10" s="2">
        <f t="shared" si="0"/>
        <v>0</v>
      </c>
      <c r="S10" s="2">
        <f t="shared" si="1"/>
        <v>0</v>
      </c>
      <c r="T10" s="8" t="e">
        <f t="shared" si="2"/>
        <v>#DIV/0!</v>
      </c>
      <c r="U10" s="8" t="e">
        <f t="shared" si="3"/>
        <v>#DIV/0!</v>
      </c>
      <c r="V10" s="8" t="e">
        <f t="shared" si="4"/>
        <v>#DIV/0!</v>
      </c>
    </row>
    <row r="11" spans="1:22" x14ac:dyDescent="0.2">
      <c r="B11" s="4" t="str">
        <f>+'YTD Stats'!C11</f>
        <v>Rosario,Ahm</v>
      </c>
      <c r="R11" s="2">
        <f t="shared" si="0"/>
        <v>0</v>
      </c>
      <c r="S11" s="2">
        <f t="shared" si="1"/>
        <v>0</v>
      </c>
      <c r="T11" s="8" t="e">
        <f t="shared" si="2"/>
        <v>#DIV/0!</v>
      </c>
      <c r="U11" s="8" t="e">
        <f t="shared" si="3"/>
        <v>#DIV/0!</v>
      </c>
      <c r="V11" s="8" t="e">
        <f t="shared" si="4"/>
        <v>#DIV/0!</v>
      </c>
    </row>
    <row r="12" spans="1:22" x14ac:dyDescent="0.2">
      <c r="B12" s="4" t="str">
        <f>+'YTD Stats'!C12</f>
        <v>Goodrum,N+</v>
      </c>
      <c r="R12" s="2">
        <f t="shared" si="0"/>
        <v>0</v>
      </c>
      <c r="S12" s="2">
        <f t="shared" si="1"/>
        <v>0</v>
      </c>
      <c r="T12" s="8" t="e">
        <f t="shared" si="2"/>
        <v>#DIV/0!</v>
      </c>
      <c r="U12" s="8" t="e">
        <f t="shared" si="3"/>
        <v>#DIV/0!</v>
      </c>
      <c r="V12" s="8" t="e">
        <f t="shared" si="4"/>
        <v>#DIV/0!</v>
      </c>
    </row>
    <row r="13" spans="1:22" x14ac:dyDescent="0.2">
      <c r="B13" s="4" t="str">
        <f>+'YTD Stats'!C13</f>
        <v>Freeman,F*</v>
      </c>
      <c r="R13" s="2">
        <f t="shared" si="0"/>
        <v>0</v>
      </c>
      <c r="S13" s="2">
        <f t="shared" si="1"/>
        <v>0</v>
      </c>
      <c r="T13" s="8" t="e">
        <f t="shared" si="2"/>
        <v>#DIV/0!</v>
      </c>
      <c r="U13" s="8" t="e">
        <f t="shared" si="3"/>
        <v>#DIV/0!</v>
      </c>
      <c r="V13" s="8" t="e">
        <f t="shared" si="4"/>
        <v>#DIV/0!</v>
      </c>
    </row>
    <row r="14" spans="1:22" x14ac:dyDescent="0.2">
      <c r="B14" s="4" t="str">
        <f>+'YTD Stats'!C14</f>
        <v>Gardner,B*</v>
      </c>
      <c r="R14" s="2">
        <f t="shared" si="0"/>
        <v>0</v>
      </c>
      <c r="S14" s="2">
        <f t="shared" si="1"/>
        <v>0</v>
      </c>
      <c r="T14" s="8" t="e">
        <f t="shared" si="2"/>
        <v>#DIV/0!</v>
      </c>
      <c r="U14" s="8" t="e">
        <f t="shared" si="3"/>
        <v>#DIV/0!</v>
      </c>
      <c r="V14" s="8" t="e">
        <f t="shared" si="4"/>
        <v>#DIV/0!</v>
      </c>
    </row>
    <row r="15" spans="1:22" x14ac:dyDescent="0.2">
      <c r="B15" s="4" t="str">
        <f>+'YTD Stats'!C15</f>
        <v>Rendon,A</v>
      </c>
      <c r="R15" s="2">
        <f t="shared" si="0"/>
        <v>0</v>
      </c>
      <c r="S15" s="2">
        <f t="shared" si="1"/>
        <v>0</v>
      </c>
      <c r="T15" s="8" t="e">
        <f t="shared" si="2"/>
        <v>#DIV/0!</v>
      </c>
      <c r="U15" s="8" t="e">
        <f t="shared" si="3"/>
        <v>#DIV/0!</v>
      </c>
      <c r="V15" s="8" t="e">
        <f t="shared" si="4"/>
        <v>#DIV/0!</v>
      </c>
    </row>
    <row r="16" spans="1:22" x14ac:dyDescent="0.2">
      <c r="B16" s="4" t="str">
        <f>+'YTD Stats'!C16</f>
        <v>Sogard,E</v>
      </c>
      <c r="R16" s="2">
        <f t="shared" si="0"/>
        <v>0</v>
      </c>
      <c r="S16" s="2">
        <f t="shared" si="1"/>
        <v>0</v>
      </c>
      <c r="T16" s="8" t="e">
        <f t="shared" si="2"/>
        <v>#DIV/0!</v>
      </c>
      <c r="U16" s="8" t="e">
        <f t="shared" si="3"/>
        <v>#DIV/0!</v>
      </c>
      <c r="V16" s="8" t="e">
        <f t="shared" si="4"/>
        <v>#DIV/0!</v>
      </c>
    </row>
    <row r="17" spans="2:22" x14ac:dyDescent="0.2">
      <c r="B17" s="4" t="str">
        <f>+'YTD Stats'!C17</f>
        <v>Cespedes,Y</v>
      </c>
      <c r="R17" s="2">
        <f t="shared" si="0"/>
        <v>0</v>
      </c>
      <c r="S17" s="2">
        <f t="shared" si="1"/>
        <v>0</v>
      </c>
      <c r="T17" s="8" t="e">
        <f t="shared" si="2"/>
        <v>#DIV/0!</v>
      </c>
      <c r="U17" s="8" t="e">
        <f t="shared" si="3"/>
        <v>#DIV/0!</v>
      </c>
      <c r="V17" s="8" t="e">
        <f t="shared" si="4"/>
        <v>#DIV/0!</v>
      </c>
    </row>
    <row r="18" spans="2:22" x14ac:dyDescent="0.2">
      <c r="B18" s="4" t="str">
        <f>+'YTD Stats'!C18</f>
        <v>Anderson,T</v>
      </c>
      <c r="R18" s="2">
        <f t="shared" si="0"/>
        <v>0</v>
      </c>
      <c r="S18" s="2">
        <f t="shared" si="1"/>
        <v>0</v>
      </c>
      <c r="T18" s="8" t="e">
        <f t="shared" si="2"/>
        <v>#DIV/0!</v>
      </c>
      <c r="U18" s="8" t="e">
        <f t="shared" si="3"/>
        <v>#DIV/0!</v>
      </c>
      <c r="V18" s="8" t="e">
        <f t="shared" si="4"/>
        <v>#DIV/0!</v>
      </c>
    </row>
    <row r="19" spans="2:22" x14ac:dyDescent="0.2">
      <c r="B19" s="4" t="str">
        <f>+'YTD Stats'!C19</f>
        <v>Meadows,A*</v>
      </c>
      <c r="R19" s="2">
        <f t="shared" si="0"/>
        <v>0</v>
      </c>
      <c r="S19" s="2">
        <f t="shared" si="1"/>
        <v>0</v>
      </c>
      <c r="T19" s="8" t="e">
        <f t="shared" si="2"/>
        <v>#DIV/0!</v>
      </c>
      <c r="U19" s="8" t="e">
        <f t="shared" si="3"/>
        <v>#DIV/0!</v>
      </c>
      <c r="V19" s="8" t="e">
        <f t="shared" si="4"/>
        <v>#DIV/0!</v>
      </c>
    </row>
    <row r="20" spans="2:22" x14ac:dyDescent="0.2">
      <c r="B20" s="4" t="str">
        <f>+'YTD Stats'!C20</f>
        <v>Inciarte E.</v>
      </c>
      <c r="R20" s="2">
        <f t="shared" si="0"/>
        <v>0</v>
      </c>
      <c r="S20" s="2">
        <f t="shared" si="1"/>
        <v>0</v>
      </c>
      <c r="T20" s="8" t="e">
        <f t="shared" si="2"/>
        <v>#DIV/0!</v>
      </c>
      <c r="U20" s="8" t="e">
        <f t="shared" si="3"/>
        <v>#DIV/0!</v>
      </c>
      <c r="V20" s="8" t="e">
        <f t="shared" si="4"/>
        <v>#DIV/0!</v>
      </c>
    </row>
    <row r="21" spans="2:22" x14ac:dyDescent="0.2">
      <c r="B21" s="4" t="str">
        <f>+'YTD Stats'!C21</f>
        <v>Heyward,J*</v>
      </c>
      <c r="R21" s="2">
        <f t="shared" si="0"/>
        <v>0</v>
      </c>
      <c r="S21" s="2">
        <f t="shared" si="1"/>
        <v>0</v>
      </c>
      <c r="T21" s="8" t="e">
        <f t="shared" si="2"/>
        <v>#DIV/0!</v>
      </c>
      <c r="U21" s="8" t="e">
        <f t="shared" si="3"/>
        <v>#DIV/0!</v>
      </c>
      <c r="V21" s="8" t="e">
        <f t="shared" si="4"/>
        <v>#DIV/0!</v>
      </c>
    </row>
    <row r="22" spans="2:22" x14ac:dyDescent="0.2">
      <c r="B22" s="4" t="str">
        <f>+'YTD Stats'!C22</f>
        <v>Duvall,A</v>
      </c>
      <c r="R22" s="2">
        <f t="shared" si="0"/>
        <v>0</v>
      </c>
      <c r="S22" s="2">
        <f t="shared" si="1"/>
        <v>0</v>
      </c>
      <c r="T22" s="8" t="e">
        <f t="shared" si="2"/>
        <v>#DIV/0!</v>
      </c>
      <c r="U22" s="8" t="e">
        <f t="shared" si="3"/>
        <v>#DIV/0!</v>
      </c>
      <c r="V22" s="8" t="e">
        <f t="shared" si="4"/>
        <v>#DIV/0!</v>
      </c>
    </row>
    <row r="23" spans="2:22" x14ac:dyDescent="0.2">
      <c r="B23" s="4">
        <f>+'YTD Stats'!C23</f>
        <v>0</v>
      </c>
      <c r="R23" s="2">
        <f t="shared" si="0"/>
        <v>0</v>
      </c>
      <c r="S23" s="2">
        <f t="shared" si="1"/>
        <v>0</v>
      </c>
      <c r="T23" s="8" t="e">
        <f t="shared" si="2"/>
        <v>#DIV/0!</v>
      </c>
      <c r="U23" s="8" t="e">
        <f t="shared" si="3"/>
        <v>#DIV/0!</v>
      </c>
      <c r="V23" s="8" t="e">
        <f t="shared" si="4"/>
        <v>#DIV/0!</v>
      </c>
    </row>
    <row r="24" spans="2:22" x14ac:dyDescent="0.2">
      <c r="B24" s="4">
        <f>+'YTD Stats'!C24</f>
        <v>0</v>
      </c>
      <c r="R24" s="2">
        <f t="shared" si="0"/>
        <v>0</v>
      </c>
      <c r="S24" s="2">
        <f t="shared" si="1"/>
        <v>0</v>
      </c>
      <c r="T24" s="8" t="e">
        <f t="shared" si="2"/>
        <v>#DIV/0!</v>
      </c>
      <c r="U24" s="8" t="e">
        <f t="shared" si="3"/>
        <v>#DIV/0!</v>
      </c>
      <c r="V24" s="8" t="e">
        <f t="shared" si="4"/>
        <v>#DIV/0!</v>
      </c>
    </row>
    <row r="25" spans="2:22" x14ac:dyDescent="0.2">
      <c r="B25" s="4">
        <f>+'YTD Stats'!C25</f>
        <v>0</v>
      </c>
      <c r="R25" s="2">
        <f t="shared" si="0"/>
        <v>0</v>
      </c>
      <c r="S25" s="2">
        <f t="shared" si="1"/>
        <v>0</v>
      </c>
      <c r="T25" s="8" t="e">
        <f t="shared" si="2"/>
        <v>#DIV/0!</v>
      </c>
      <c r="U25" s="8" t="e">
        <f t="shared" si="3"/>
        <v>#DIV/0!</v>
      </c>
      <c r="V25" s="8" t="e">
        <f t="shared" si="4"/>
        <v>#DIV/0!</v>
      </c>
    </row>
    <row r="26" spans="2:22" x14ac:dyDescent="0.2">
      <c r="B26" s="4" t="str">
        <f>+'YTD Stats'!C26</f>
        <v>Taylor,M</v>
      </c>
      <c r="R26" s="2">
        <f t="shared" si="0"/>
        <v>0</v>
      </c>
      <c r="S26" s="2">
        <f t="shared" si="1"/>
        <v>0</v>
      </c>
      <c r="T26" s="8" t="e">
        <f t="shared" si="2"/>
        <v>#DIV/0!</v>
      </c>
      <c r="U26" s="8" t="e">
        <f t="shared" si="3"/>
        <v>#DIV/0!</v>
      </c>
      <c r="V26" s="8" t="e">
        <f t="shared" si="4"/>
        <v>#DIV/0!</v>
      </c>
    </row>
    <row r="27" spans="2:22" x14ac:dyDescent="0.2">
      <c r="B27" s="4" t="str">
        <f>+'YTD Stats'!C27</f>
        <v>Bird,G*</v>
      </c>
      <c r="R27" s="2">
        <f t="shared" si="0"/>
        <v>0</v>
      </c>
      <c r="S27" s="2">
        <f t="shared" si="1"/>
        <v>0</v>
      </c>
      <c r="T27" s="8" t="e">
        <f t="shared" si="2"/>
        <v>#DIV/0!</v>
      </c>
      <c r="U27" s="8" t="e">
        <f t="shared" si="3"/>
        <v>#DIV/0!</v>
      </c>
      <c r="V27" s="8" t="e">
        <f t="shared" si="4"/>
        <v>#DIV/0!</v>
      </c>
    </row>
    <row r="28" spans="2:22" x14ac:dyDescent="0.2">
      <c r="B28" s="4" t="str">
        <f>+'YTD Stats'!C28</f>
        <v>Swihart B.</v>
      </c>
      <c r="R28" s="2">
        <f t="shared" si="0"/>
        <v>0</v>
      </c>
      <c r="S28" s="2">
        <f t="shared" si="1"/>
        <v>0</v>
      </c>
      <c r="T28" s="8" t="e">
        <f t="shared" si="2"/>
        <v>#DIV/0!</v>
      </c>
      <c r="U28" s="8" t="e">
        <f t="shared" si="3"/>
        <v>#DIV/0!</v>
      </c>
      <c r="V28" s="8" t="e">
        <f t="shared" si="4"/>
        <v>#DIV/0!</v>
      </c>
    </row>
    <row r="29" spans="2:22" x14ac:dyDescent="0.2">
      <c r="B29" s="4" t="str">
        <f>+'YTD Stats'!C29</f>
        <v>Urena,R+</v>
      </c>
      <c r="R29" s="2">
        <f t="shared" si="0"/>
        <v>0</v>
      </c>
      <c r="S29" s="2">
        <f t="shared" si="1"/>
        <v>0</v>
      </c>
      <c r="T29" s="8" t="e">
        <f t="shared" si="2"/>
        <v>#DIV/0!</v>
      </c>
      <c r="U29" s="8" t="e">
        <f t="shared" si="3"/>
        <v>#DIV/0!</v>
      </c>
      <c r="V29" s="8" t="e">
        <f t="shared" si="4"/>
        <v>#DIV/0!</v>
      </c>
    </row>
    <row r="30" spans="2:22" x14ac:dyDescent="0.2">
      <c r="B30" s="4" t="str">
        <f>+'YTD Stats'!C30</f>
        <v>McKinney,B*</v>
      </c>
      <c r="R30" s="2">
        <f t="shared" si="0"/>
        <v>0</v>
      </c>
      <c r="S30" s="2">
        <f t="shared" si="1"/>
        <v>0</v>
      </c>
      <c r="T30" s="8" t="e">
        <f t="shared" si="2"/>
        <v>#DIV/0!</v>
      </c>
      <c r="U30" s="8" t="e">
        <f t="shared" si="3"/>
        <v>#DIV/0!</v>
      </c>
      <c r="V30" s="8" t="e">
        <f t="shared" si="4"/>
        <v>#DIV/0!</v>
      </c>
    </row>
    <row r="31" spans="2:22" x14ac:dyDescent="0.2">
      <c r="B31" s="4">
        <f>+'YTD Stats'!C31</f>
        <v>0</v>
      </c>
      <c r="R31" s="2">
        <f t="shared" si="0"/>
        <v>0</v>
      </c>
      <c r="S31" s="2">
        <f t="shared" si="1"/>
        <v>0</v>
      </c>
      <c r="T31" s="8" t="e">
        <f t="shared" si="2"/>
        <v>#DIV/0!</v>
      </c>
      <c r="U31" s="8" t="e">
        <f t="shared" si="3"/>
        <v>#DIV/0!</v>
      </c>
      <c r="V31" s="8" t="e">
        <f t="shared" si="4"/>
        <v>#DIV/0!</v>
      </c>
    </row>
    <row r="32" spans="2:22" x14ac:dyDescent="0.2">
      <c r="B32" s="4">
        <f>+'YTD Stats'!C32</f>
        <v>0</v>
      </c>
      <c r="R32" s="2">
        <f t="shared" si="0"/>
        <v>0</v>
      </c>
      <c r="S32" s="2">
        <f t="shared" si="1"/>
        <v>0</v>
      </c>
      <c r="T32" s="8" t="e">
        <f t="shared" si="2"/>
        <v>#DIV/0!</v>
      </c>
      <c r="U32" s="8" t="e">
        <f t="shared" si="3"/>
        <v>#DIV/0!</v>
      </c>
      <c r="V32" s="8" t="e">
        <f t="shared" si="4"/>
        <v>#DIV/0!</v>
      </c>
    </row>
    <row r="33" spans="1:22" x14ac:dyDescent="0.2">
      <c r="B33" s="4">
        <f>+'YTD Stats'!C33</f>
        <v>0</v>
      </c>
      <c r="R33" s="2">
        <f t="shared" si="0"/>
        <v>0</v>
      </c>
      <c r="S33" s="2">
        <f t="shared" si="1"/>
        <v>0</v>
      </c>
      <c r="T33" s="8" t="e">
        <f t="shared" si="2"/>
        <v>#DIV/0!</v>
      </c>
      <c r="U33" s="8" t="e">
        <f t="shared" si="3"/>
        <v>#DIV/0!</v>
      </c>
      <c r="V33" s="8" t="e">
        <f t="shared" si="4"/>
        <v>#DIV/0!</v>
      </c>
    </row>
    <row r="34" spans="1:22" x14ac:dyDescent="0.2">
      <c r="B34" s="4">
        <f>+'YTD Stats'!C34</f>
        <v>0</v>
      </c>
      <c r="R34" s="2">
        <f t="shared" si="0"/>
        <v>0</v>
      </c>
      <c r="S34" s="2">
        <f t="shared" si="1"/>
        <v>0</v>
      </c>
      <c r="T34" s="8" t="e">
        <f t="shared" si="2"/>
        <v>#DIV/0!</v>
      </c>
      <c r="U34" s="8" t="e">
        <f t="shared" si="3"/>
        <v>#DIV/0!</v>
      </c>
      <c r="V34" s="8" t="e">
        <f t="shared" si="4"/>
        <v>#DIV/0!</v>
      </c>
    </row>
    <row r="35" spans="1:22" x14ac:dyDescent="0.2">
      <c r="B35" s="4">
        <f>+'YTD Stats'!C35</f>
        <v>0</v>
      </c>
      <c r="R35" s="2">
        <f t="shared" si="0"/>
        <v>0</v>
      </c>
      <c r="S35" s="2">
        <f t="shared" si="1"/>
        <v>0</v>
      </c>
      <c r="T35" s="8" t="e">
        <f t="shared" si="2"/>
        <v>#DIV/0!</v>
      </c>
      <c r="U35" s="8" t="e">
        <f t="shared" si="3"/>
        <v>#DIV/0!</v>
      </c>
      <c r="V35" s="8" t="e">
        <f t="shared" si="4"/>
        <v>#DIV/0!</v>
      </c>
    </row>
    <row r="36" spans="1:22" x14ac:dyDescent="0.2">
      <c r="B36" s="4">
        <f>+'YTD Stats'!C36</f>
        <v>0</v>
      </c>
      <c r="R36" s="2">
        <f t="shared" si="0"/>
        <v>0</v>
      </c>
      <c r="S36" s="2">
        <f t="shared" si="1"/>
        <v>0</v>
      </c>
      <c r="T36" s="8" t="e">
        <f t="shared" si="2"/>
        <v>#DIV/0!</v>
      </c>
      <c r="U36" s="8" t="e">
        <f t="shared" si="3"/>
        <v>#DIV/0!</v>
      </c>
      <c r="V36" s="8" t="e">
        <f t="shared" si="4"/>
        <v>#DIV/0!</v>
      </c>
    </row>
    <row r="37" spans="1:22" ht="14.25" customHeight="1" thickBot="1" x14ac:dyDescent="0.25">
      <c r="B37" s="4" t="s">
        <v>24</v>
      </c>
      <c r="R37" s="2">
        <f t="shared" si="0"/>
        <v>0</v>
      </c>
      <c r="S37" s="2">
        <f t="shared" si="1"/>
        <v>0</v>
      </c>
      <c r="T37" s="8" t="e">
        <f t="shared" si="2"/>
        <v>#DIV/0!</v>
      </c>
      <c r="U37" s="8" t="e">
        <f t="shared" si="3"/>
        <v>#DIV/0!</v>
      </c>
      <c r="V37" s="8" t="e">
        <f t="shared" si="4"/>
        <v>#DIV/0!</v>
      </c>
    </row>
    <row r="38" spans="1:22" ht="13.5" thickBot="1" x14ac:dyDescent="0.25">
      <c r="B38" s="6" t="s">
        <v>25</v>
      </c>
      <c r="D38" s="7">
        <f t="shared" ref="D38:Q38" si="5">SUM(D6:D37)</f>
        <v>0</v>
      </c>
      <c r="E38" s="7">
        <f t="shared" si="5"/>
        <v>0</v>
      </c>
      <c r="F38" s="7">
        <f t="shared" si="5"/>
        <v>0</v>
      </c>
      <c r="G38" s="7">
        <f t="shared" si="5"/>
        <v>0</v>
      </c>
      <c r="H38" s="7">
        <f t="shared" si="5"/>
        <v>0</v>
      </c>
      <c r="I38" s="7">
        <f t="shared" si="5"/>
        <v>0</v>
      </c>
      <c r="J38" s="7">
        <f t="shared" si="5"/>
        <v>0</v>
      </c>
      <c r="K38" s="7">
        <f t="shared" si="5"/>
        <v>0</v>
      </c>
      <c r="L38" s="7">
        <f t="shared" si="5"/>
        <v>0</v>
      </c>
      <c r="M38" s="7">
        <f t="shared" si="5"/>
        <v>0</v>
      </c>
      <c r="N38" s="7">
        <f t="shared" si="5"/>
        <v>0</v>
      </c>
      <c r="O38" s="7">
        <f t="shared" si="5"/>
        <v>0</v>
      </c>
      <c r="P38" s="7">
        <f t="shared" si="5"/>
        <v>0</v>
      </c>
      <c r="Q38" s="7">
        <f t="shared" si="5"/>
        <v>0</v>
      </c>
      <c r="R38" s="7">
        <f t="shared" si="0"/>
        <v>0</v>
      </c>
      <c r="S38" s="7">
        <f t="shared" si="1"/>
        <v>0</v>
      </c>
      <c r="T38" s="9" t="e">
        <f t="shared" si="2"/>
        <v>#DIV/0!</v>
      </c>
      <c r="U38" s="9" t="e">
        <f t="shared" si="3"/>
        <v>#DIV/0!</v>
      </c>
      <c r="V38" s="10" t="e">
        <f t="shared" si="4"/>
        <v>#DIV/0!</v>
      </c>
    </row>
    <row r="39" spans="1:22" x14ac:dyDescent="0.2">
      <c r="B39" s="4"/>
    </row>
    <row r="40" spans="1:22" x14ac:dyDescent="0.2">
      <c r="B40" s="4"/>
    </row>
    <row r="41" spans="1:22" x14ac:dyDescent="0.2">
      <c r="A41" s="2" t="s">
        <v>2</v>
      </c>
      <c r="B41" s="2" t="s">
        <v>26</v>
      </c>
      <c r="C41" s="2" t="s">
        <v>27</v>
      </c>
      <c r="D41" s="2" t="s">
        <v>7</v>
      </c>
      <c r="E41" s="2" t="s">
        <v>6</v>
      </c>
      <c r="F41" s="2" t="s">
        <v>28</v>
      </c>
      <c r="G41" s="2" t="s">
        <v>15</v>
      </c>
      <c r="H41" s="2" t="s">
        <v>14</v>
      </c>
      <c r="I41" s="2" t="s">
        <v>29</v>
      </c>
      <c r="J41" s="2" t="s">
        <v>30</v>
      </c>
      <c r="K41" s="2" t="s">
        <v>31</v>
      </c>
      <c r="L41" s="2" t="s">
        <v>32</v>
      </c>
      <c r="M41" s="2" t="s">
        <v>33</v>
      </c>
      <c r="N41" s="2" t="s">
        <v>34</v>
      </c>
      <c r="O41" s="2" t="s">
        <v>35</v>
      </c>
      <c r="P41" s="2" t="s">
        <v>11</v>
      </c>
      <c r="Q41" s="2" t="s">
        <v>36</v>
      </c>
      <c r="R41" s="2" t="s">
        <v>37</v>
      </c>
      <c r="S41" s="2" t="s">
        <v>38</v>
      </c>
      <c r="T41" s="2" t="s">
        <v>39</v>
      </c>
      <c r="U41" s="4" t="s">
        <v>40</v>
      </c>
      <c r="V41" s="4" t="s">
        <v>41</v>
      </c>
    </row>
    <row r="42" spans="1:22" x14ac:dyDescent="0.2">
      <c r="B42" s="4" t="str">
        <f>+'YTD Stats'!C42</f>
        <v>Bauer,T</v>
      </c>
      <c r="Q42" s="2" t="s">
        <v>47</v>
      </c>
      <c r="R42" s="12" t="e">
        <f t="shared" ref="R42:R65" si="6">M42/(M42+N42)</f>
        <v>#DIV/0!</v>
      </c>
      <c r="S42" s="12" t="e">
        <f t="shared" ref="S42:S65" si="7">F42/C42*9</f>
        <v>#DIV/0!</v>
      </c>
      <c r="T42" s="12" t="e">
        <f t="shared" ref="T42:T65" si="8">(H42+D42)/C42</f>
        <v>#DIV/0!</v>
      </c>
      <c r="U42" s="14" t="e">
        <f t="shared" ref="U42:U65" si="9">D42/(C42*3+D42)</f>
        <v>#DIV/0!</v>
      </c>
      <c r="V42" s="14" t="e">
        <f t="shared" ref="V42:V65" si="10">(D42+H42)/(C42*3+D42+H42)</f>
        <v>#DIV/0!</v>
      </c>
    </row>
    <row r="43" spans="1:22" x14ac:dyDescent="0.2">
      <c r="B43" s="4" t="str">
        <f>+'YTD Stats'!C43</f>
        <v>Darvish,Y</v>
      </c>
      <c r="Q43" s="2" t="s">
        <v>47</v>
      </c>
      <c r="R43" s="12" t="e">
        <f t="shared" si="6"/>
        <v>#DIV/0!</v>
      </c>
      <c r="S43" s="12" t="e">
        <f t="shared" si="7"/>
        <v>#DIV/0!</v>
      </c>
      <c r="T43" s="12" t="e">
        <f t="shared" si="8"/>
        <v>#DIV/0!</v>
      </c>
      <c r="U43" s="14" t="e">
        <f t="shared" si="9"/>
        <v>#DIV/0!</v>
      </c>
      <c r="V43" s="14" t="e">
        <f t="shared" si="10"/>
        <v>#DIV/0!</v>
      </c>
    </row>
    <row r="44" spans="1:22" x14ac:dyDescent="0.2">
      <c r="B44" s="4" t="str">
        <f>+'YTD Stats'!C44</f>
        <v>Paxton, J</v>
      </c>
      <c r="Q44" s="2" t="s">
        <v>47</v>
      </c>
      <c r="R44" s="12" t="e">
        <f t="shared" si="6"/>
        <v>#DIV/0!</v>
      </c>
      <c r="S44" s="12" t="e">
        <f t="shared" si="7"/>
        <v>#DIV/0!</v>
      </c>
      <c r="T44" s="12" t="e">
        <f t="shared" si="8"/>
        <v>#DIV/0!</v>
      </c>
      <c r="U44" s="14" t="e">
        <f t="shared" si="9"/>
        <v>#DIV/0!</v>
      </c>
      <c r="V44" s="14" t="e">
        <f t="shared" si="10"/>
        <v>#DIV/0!</v>
      </c>
    </row>
    <row r="45" spans="1:22" x14ac:dyDescent="0.2">
      <c r="B45" s="4" t="str">
        <f>+'YTD Stats'!C45</f>
        <v>Richards,G</v>
      </c>
      <c r="Q45" s="2" t="s">
        <v>47</v>
      </c>
      <c r="R45" s="12" t="e">
        <f t="shared" si="6"/>
        <v>#DIV/0!</v>
      </c>
      <c r="S45" s="12" t="e">
        <f t="shared" si="7"/>
        <v>#DIV/0!</v>
      </c>
      <c r="T45" s="12" t="e">
        <f t="shared" si="8"/>
        <v>#DIV/0!</v>
      </c>
      <c r="U45" s="14" t="e">
        <f t="shared" si="9"/>
        <v>#DIV/0!</v>
      </c>
      <c r="V45" s="14" t="e">
        <f t="shared" si="10"/>
        <v>#DIV/0!</v>
      </c>
    </row>
    <row r="46" spans="1:22" x14ac:dyDescent="0.2">
      <c r="B46" s="4" t="str">
        <f>+'YTD Stats'!C46</f>
        <v>Foltynewicz,M</v>
      </c>
      <c r="Q46" s="2" t="s">
        <v>47</v>
      </c>
      <c r="R46" s="12" t="e">
        <f t="shared" si="6"/>
        <v>#DIV/0!</v>
      </c>
      <c r="S46" s="12" t="e">
        <f t="shared" si="7"/>
        <v>#DIV/0!</v>
      </c>
      <c r="T46" s="12" t="e">
        <f t="shared" si="8"/>
        <v>#DIV/0!</v>
      </c>
      <c r="U46" s="14" t="e">
        <f t="shared" si="9"/>
        <v>#DIV/0!</v>
      </c>
      <c r="V46" s="14" t="e">
        <f t="shared" si="10"/>
        <v>#DIV/0!</v>
      </c>
    </row>
    <row r="47" spans="1:22" x14ac:dyDescent="0.2">
      <c r="B47" s="4" t="str">
        <f>+'YTD Stats'!C47</f>
        <v>Gray,J</v>
      </c>
      <c r="Q47" s="2" t="s">
        <v>47</v>
      </c>
      <c r="R47" s="12" t="e">
        <f t="shared" si="6"/>
        <v>#DIV/0!</v>
      </c>
      <c r="S47" s="12" t="e">
        <f t="shared" si="7"/>
        <v>#DIV/0!</v>
      </c>
      <c r="T47" s="12" t="e">
        <f t="shared" si="8"/>
        <v>#DIV/0!</v>
      </c>
      <c r="U47" s="14" t="e">
        <f t="shared" si="9"/>
        <v>#DIV/0!</v>
      </c>
      <c r="V47" s="14" t="e">
        <f t="shared" si="10"/>
        <v>#DIV/0!</v>
      </c>
    </row>
    <row r="48" spans="1:22" ht="14.25" customHeight="1" x14ac:dyDescent="0.2">
      <c r="B48" s="4">
        <f>+'YTD Stats'!C48</f>
        <v>0</v>
      </c>
      <c r="Q48" s="2" t="s">
        <v>47</v>
      </c>
      <c r="R48" s="12" t="e">
        <f t="shared" si="6"/>
        <v>#DIV/0!</v>
      </c>
      <c r="S48" s="12" t="e">
        <f t="shared" si="7"/>
        <v>#DIV/0!</v>
      </c>
      <c r="T48" s="12" t="e">
        <f t="shared" si="8"/>
        <v>#DIV/0!</v>
      </c>
      <c r="U48" s="14" t="e">
        <f t="shared" si="9"/>
        <v>#DIV/0!</v>
      </c>
      <c r="V48" s="14" t="e">
        <f t="shared" si="10"/>
        <v>#DIV/0!</v>
      </c>
    </row>
    <row r="49" spans="2:22" x14ac:dyDescent="0.2">
      <c r="B49" s="4" t="str">
        <f>+'YTD Stats'!C49</f>
        <v>Castillo,D</v>
      </c>
      <c r="Q49" s="2">
        <f>M49*2+O49*2-N49</f>
        <v>0</v>
      </c>
      <c r="R49" s="12" t="e">
        <f t="shared" si="6"/>
        <v>#DIV/0!</v>
      </c>
      <c r="S49" s="12" t="e">
        <f t="shared" si="7"/>
        <v>#DIV/0!</v>
      </c>
      <c r="T49" s="12" t="e">
        <f t="shared" si="8"/>
        <v>#DIV/0!</v>
      </c>
      <c r="U49" s="14" t="e">
        <f t="shared" si="9"/>
        <v>#DIV/0!</v>
      </c>
      <c r="V49" s="14" t="e">
        <f t="shared" si="10"/>
        <v>#DIV/0!</v>
      </c>
    </row>
    <row r="50" spans="2:22" x14ac:dyDescent="0.2">
      <c r="B50" s="4" t="str">
        <f>+'YTD Stats'!C50</f>
        <v>Strahm,M*</v>
      </c>
      <c r="Q50" s="2">
        <f t="shared" ref="Q50:Q62" si="11">M50*2+O50*2-N50</f>
        <v>0</v>
      </c>
      <c r="R50" s="12" t="e">
        <f t="shared" si="6"/>
        <v>#DIV/0!</v>
      </c>
      <c r="S50" s="12" t="e">
        <f t="shared" si="7"/>
        <v>#DIV/0!</v>
      </c>
      <c r="T50" s="12" t="e">
        <f t="shared" si="8"/>
        <v>#DIV/0!</v>
      </c>
      <c r="U50" s="14" t="e">
        <f t="shared" si="9"/>
        <v>#DIV/0!</v>
      </c>
      <c r="V50" s="14" t="e">
        <f t="shared" si="10"/>
        <v>#DIV/0!</v>
      </c>
    </row>
    <row r="51" spans="2:22" x14ac:dyDescent="0.2">
      <c r="B51" s="4" t="str">
        <f>+'YTD Stats'!C51</f>
        <v>Watson,T*</v>
      </c>
      <c r="Q51" s="2">
        <f t="shared" si="11"/>
        <v>0</v>
      </c>
      <c r="R51" s="12" t="e">
        <f t="shared" si="6"/>
        <v>#DIV/0!</v>
      </c>
      <c r="S51" s="12" t="e">
        <f t="shared" si="7"/>
        <v>#DIV/0!</v>
      </c>
      <c r="T51" s="12" t="e">
        <f t="shared" si="8"/>
        <v>#DIV/0!</v>
      </c>
      <c r="U51" s="14" t="e">
        <f t="shared" si="9"/>
        <v>#DIV/0!</v>
      </c>
      <c r="V51" s="14" t="e">
        <f t="shared" si="10"/>
        <v>#DIV/0!</v>
      </c>
    </row>
    <row r="52" spans="2:22" ht="13.5" customHeight="1" x14ac:dyDescent="0.2">
      <c r="B52" s="4" t="str">
        <f>+'YTD Stats'!C52</f>
        <v>Green,C</v>
      </c>
      <c r="Q52" s="2">
        <f t="shared" si="11"/>
        <v>0</v>
      </c>
      <c r="R52" s="12" t="e">
        <f t="shared" si="6"/>
        <v>#DIV/0!</v>
      </c>
      <c r="S52" s="12" t="e">
        <f t="shared" si="7"/>
        <v>#DIV/0!</v>
      </c>
      <c r="T52" s="12" t="e">
        <f t="shared" si="8"/>
        <v>#DIV/0!</v>
      </c>
      <c r="U52" s="14" t="e">
        <f t="shared" si="9"/>
        <v>#DIV/0!</v>
      </c>
      <c r="V52" s="14" t="e">
        <f t="shared" si="10"/>
        <v>#DIV/0!</v>
      </c>
    </row>
    <row r="53" spans="2:22" x14ac:dyDescent="0.2">
      <c r="B53" s="4" t="str">
        <f>+'YTD Stats'!C53</f>
        <v>Bass,A</v>
      </c>
      <c r="Q53" s="2">
        <f t="shared" si="11"/>
        <v>0</v>
      </c>
      <c r="R53" s="12" t="e">
        <f t="shared" si="6"/>
        <v>#DIV/0!</v>
      </c>
      <c r="S53" s="12" t="e">
        <f t="shared" si="7"/>
        <v>#DIV/0!</v>
      </c>
      <c r="T53" s="12" t="e">
        <f t="shared" si="8"/>
        <v>#DIV/0!</v>
      </c>
      <c r="U53" s="14" t="e">
        <f t="shared" si="9"/>
        <v>#DIV/0!</v>
      </c>
      <c r="V53" s="14" t="e">
        <f t="shared" si="10"/>
        <v>#DIV/0!</v>
      </c>
    </row>
    <row r="54" spans="2:22" x14ac:dyDescent="0.2">
      <c r="B54" s="4" t="str">
        <f>+'YTD Stats'!C54</f>
        <v>Knebel,C</v>
      </c>
      <c r="Q54" s="2">
        <f t="shared" si="11"/>
        <v>0</v>
      </c>
      <c r="R54" s="12" t="e">
        <f t="shared" si="6"/>
        <v>#DIV/0!</v>
      </c>
      <c r="S54" s="12" t="e">
        <f t="shared" si="7"/>
        <v>#DIV/0!</v>
      </c>
      <c r="T54" s="12" t="e">
        <f t="shared" si="8"/>
        <v>#DIV/0!</v>
      </c>
      <c r="U54" s="14" t="e">
        <f t="shared" si="9"/>
        <v>#DIV/0!</v>
      </c>
      <c r="V54" s="14" t="e">
        <f t="shared" si="10"/>
        <v>#DIV/0!</v>
      </c>
    </row>
    <row r="55" spans="2:22" x14ac:dyDescent="0.2">
      <c r="B55" s="4" t="str">
        <f>+'YTD Stats'!C55</f>
        <v>Hernandez,D</v>
      </c>
      <c r="Q55" s="2">
        <f t="shared" si="11"/>
        <v>0</v>
      </c>
      <c r="R55" s="12" t="e">
        <f t="shared" si="6"/>
        <v>#DIV/0!</v>
      </c>
      <c r="S55" s="12" t="e">
        <f t="shared" si="7"/>
        <v>#DIV/0!</v>
      </c>
      <c r="T55" s="12" t="e">
        <f t="shared" si="8"/>
        <v>#DIV/0!</v>
      </c>
      <c r="U55" s="14" t="e">
        <f t="shared" si="9"/>
        <v>#DIV/0!</v>
      </c>
      <c r="V55" s="14" t="e">
        <f t="shared" si="10"/>
        <v>#DIV/0!</v>
      </c>
    </row>
    <row r="56" spans="2:22" x14ac:dyDescent="0.2">
      <c r="B56" s="4" t="str">
        <f>+'YTD Stats'!C56</f>
        <v>Santana,Edgar</v>
      </c>
      <c r="Q56" s="2">
        <f t="shared" si="11"/>
        <v>0</v>
      </c>
      <c r="R56" s="12" t="e">
        <f t="shared" si="6"/>
        <v>#DIV/0!</v>
      </c>
      <c r="S56" s="12" t="e">
        <f t="shared" si="7"/>
        <v>#DIV/0!</v>
      </c>
      <c r="T56" s="12" t="e">
        <f t="shared" si="8"/>
        <v>#DIV/0!</v>
      </c>
      <c r="U56" s="14" t="e">
        <f t="shared" si="9"/>
        <v>#DIV/0!</v>
      </c>
      <c r="V56" s="14" t="e">
        <f t="shared" si="10"/>
        <v>#DIV/0!</v>
      </c>
    </row>
    <row r="57" spans="2:22" x14ac:dyDescent="0.2">
      <c r="B57" s="4" t="str">
        <f>+'YTD Stats'!C57</f>
        <v>Urias,J*</v>
      </c>
      <c r="Q57" s="2">
        <f t="shared" si="11"/>
        <v>0</v>
      </c>
      <c r="R57" s="12" t="e">
        <f t="shared" si="6"/>
        <v>#DIV/0!</v>
      </c>
      <c r="S57" s="12" t="e">
        <f t="shared" si="7"/>
        <v>#DIV/0!</v>
      </c>
      <c r="T57" s="12" t="e">
        <f t="shared" si="8"/>
        <v>#DIV/0!</v>
      </c>
      <c r="U57" s="14" t="e">
        <f t="shared" si="9"/>
        <v>#DIV/0!</v>
      </c>
      <c r="V57" s="14" t="e">
        <f t="shared" si="10"/>
        <v>#DIV/0!</v>
      </c>
    </row>
    <row r="58" spans="2:22" x14ac:dyDescent="0.2">
      <c r="B58" s="4" t="str">
        <f>+'YTD Stats'!C58</f>
        <v>Walden,M</v>
      </c>
      <c r="Q58" s="2">
        <f t="shared" si="11"/>
        <v>0</v>
      </c>
      <c r="R58" s="12" t="e">
        <f t="shared" si="6"/>
        <v>#DIV/0!</v>
      </c>
      <c r="S58" s="12" t="e">
        <f t="shared" si="7"/>
        <v>#DIV/0!</v>
      </c>
      <c r="T58" s="12" t="e">
        <f t="shared" si="8"/>
        <v>#DIV/0!</v>
      </c>
      <c r="U58" s="14" t="e">
        <f t="shared" si="9"/>
        <v>#DIV/0!</v>
      </c>
      <c r="V58" s="14" t="e">
        <f t="shared" si="10"/>
        <v>#DIV/0!</v>
      </c>
    </row>
    <row r="59" spans="2:22" x14ac:dyDescent="0.2">
      <c r="B59" s="4" t="str">
        <f>+'YTD Stats'!C59</f>
        <v>Wingenter,T</v>
      </c>
      <c r="Q59" s="2">
        <f t="shared" si="11"/>
        <v>0</v>
      </c>
      <c r="R59" s="12" t="e">
        <f t="shared" si="6"/>
        <v>#DIV/0!</v>
      </c>
      <c r="S59" s="12" t="e">
        <f t="shared" si="7"/>
        <v>#DIV/0!</v>
      </c>
      <c r="T59" s="12" t="e">
        <f t="shared" si="8"/>
        <v>#DIV/0!</v>
      </c>
      <c r="U59" s="14" t="e">
        <f t="shared" si="9"/>
        <v>#DIV/0!</v>
      </c>
      <c r="V59" s="14" t="e">
        <f t="shared" si="10"/>
        <v>#DIV/0!</v>
      </c>
    </row>
    <row r="60" spans="2:22" x14ac:dyDescent="0.2">
      <c r="B60" s="4">
        <f>+'YTD Stats'!C60</f>
        <v>0</v>
      </c>
      <c r="Q60" s="2">
        <f t="shared" si="11"/>
        <v>0</v>
      </c>
      <c r="R60" s="12" t="e">
        <f t="shared" si="6"/>
        <v>#DIV/0!</v>
      </c>
      <c r="S60" s="12" t="e">
        <f t="shared" si="7"/>
        <v>#DIV/0!</v>
      </c>
      <c r="T60" s="12" t="e">
        <f t="shared" si="8"/>
        <v>#DIV/0!</v>
      </c>
      <c r="U60" s="14" t="e">
        <f t="shared" si="9"/>
        <v>#DIV/0!</v>
      </c>
      <c r="V60" s="14" t="e">
        <f t="shared" si="10"/>
        <v>#DIV/0!</v>
      </c>
    </row>
    <row r="61" spans="2:22" x14ac:dyDescent="0.2">
      <c r="B61" s="4">
        <f>+'YTD Stats'!C61</f>
        <v>0</v>
      </c>
      <c r="Q61" s="2">
        <f t="shared" si="11"/>
        <v>0</v>
      </c>
      <c r="R61" s="12" t="e">
        <f t="shared" si="6"/>
        <v>#DIV/0!</v>
      </c>
      <c r="S61" s="12" t="e">
        <f t="shared" si="7"/>
        <v>#DIV/0!</v>
      </c>
      <c r="T61" s="12" t="e">
        <f t="shared" si="8"/>
        <v>#DIV/0!</v>
      </c>
      <c r="U61" s="14" t="e">
        <f t="shared" si="9"/>
        <v>#DIV/0!</v>
      </c>
      <c r="V61" s="14" t="e">
        <f t="shared" si="10"/>
        <v>#DIV/0!</v>
      </c>
    </row>
    <row r="62" spans="2:22" x14ac:dyDescent="0.2">
      <c r="B62" s="4">
        <f>+'YTD Stats'!C62</f>
        <v>0</v>
      </c>
      <c r="Q62" s="2">
        <f t="shared" si="11"/>
        <v>0</v>
      </c>
      <c r="R62" s="12" t="e">
        <f t="shared" si="6"/>
        <v>#DIV/0!</v>
      </c>
      <c r="S62" s="12" t="e">
        <f t="shared" si="7"/>
        <v>#DIV/0!</v>
      </c>
      <c r="T62" s="12" t="e">
        <f t="shared" si="8"/>
        <v>#DIV/0!</v>
      </c>
      <c r="U62" s="14" t="e">
        <f t="shared" si="9"/>
        <v>#DIV/0!</v>
      </c>
      <c r="V62" s="14" t="e">
        <f t="shared" si="10"/>
        <v>#DIV/0!</v>
      </c>
    </row>
    <row r="63" spans="2:22" x14ac:dyDescent="0.2">
      <c r="B63" s="4" t="str">
        <f>+'YTD Stats'!C63</f>
        <v>Non pitcher</v>
      </c>
      <c r="Q63" s="2">
        <f>M63*2+O63*2-N63</f>
        <v>0</v>
      </c>
      <c r="R63" s="12" t="e">
        <f t="shared" si="6"/>
        <v>#DIV/0!</v>
      </c>
      <c r="S63" s="12" t="e">
        <f t="shared" si="7"/>
        <v>#DIV/0!</v>
      </c>
      <c r="T63" s="12" t="e">
        <f t="shared" si="8"/>
        <v>#DIV/0!</v>
      </c>
      <c r="U63" s="14" t="e">
        <f t="shared" si="9"/>
        <v>#DIV/0!</v>
      </c>
      <c r="V63" s="14" t="e">
        <f t="shared" si="10"/>
        <v>#DIV/0!</v>
      </c>
    </row>
    <row r="64" spans="2:22" ht="13.5" thickBot="1" x14ac:dyDescent="0.25">
      <c r="B64" s="4"/>
      <c r="Q64" s="2" t="s">
        <v>47</v>
      </c>
      <c r="R64" s="12" t="e">
        <f t="shared" si="6"/>
        <v>#DIV/0!</v>
      </c>
      <c r="S64" s="12" t="e">
        <f t="shared" si="7"/>
        <v>#DIV/0!</v>
      </c>
      <c r="T64" s="12" t="e">
        <f t="shared" si="8"/>
        <v>#DIV/0!</v>
      </c>
      <c r="U64" s="14" t="e">
        <f t="shared" si="9"/>
        <v>#DIV/0!</v>
      </c>
      <c r="V64" s="14" t="e">
        <f t="shared" si="10"/>
        <v>#DIV/0!</v>
      </c>
    </row>
    <row r="65" spans="2:22" ht="13.5" thickBot="1" x14ac:dyDescent="0.25">
      <c r="B65" s="6" t="s">
        <v>25</v>
      </c>
      <c r="C65">
        <f t="shared" ref="C65:Q65" si="12">SUM(C42:C64)</f>
        <v>0</v>
      </c>
      <c r="D65">
        <f t="shared" si="12"/>
        <v>0</v>
      </c>
      <c r="E65">
        <f t="shared" si="12"/>
        <v>0</v>
      </c>
      <c r="F65">
        <f t="shared" si="12"/>
        <v>0</v>
      </c>
      <c r="G65">
        <f t="shared" si="12"/>
        <v>0</v>
      </c>
      <c r="H65">
        <f t="shared" si="12"/>
        <v>0</v>
      </c>
      <c r="I65">
        <f t="shared" si="12"/>
        <v>0</v>
      </c>
      <c r="J65">
        <f t="shared" si="12"/>
        <v>0</v>
      </c>
      <c r="K65">
        <f t="shared" si="12"/>
        <v>0</v>
      </c>
      <c r="L65">
        <f t="shared" si="12"/>
        <v>0</v>
      </c>
      <c r="M65">
        <f t="shared" si="12"/>
        <v>0</v>
      </c>
      <c r="N65">
        <f t="shared" si="12"/>
        <v>0</v>
      </c>
      <c r="O65">
        <f t="shared" si="12"/>
        <v>0</v>
      </c>
      <c r="P65">
        <f t="shared" si="12"/>
        <v>0</v>
      </c>
      <c r="Q65" s="7">
        <f t="shared" si="12"/>
        <v>0</v>
      </c>
      <c r="R65" s="13" t="e">
        <f t="shared" si="6"/>
        <v>#DIV/0!</v>
      </c>
      <c r="S65" s="13" t="e">
        <f t="shared" si="7"/>
        <v>#DIV/0!</v>
      </c>
      <c r="T65" s="13" t="e">
        <f t="shared" si="8"/>
        <v>#DIV/0!</v>
      </c>
      <c r="U65" s="15" t="e">
        <f t="shared" si="9"/>
        <v>#DIV/0!</v>
      </c>
      <c r="V65" s="16" t="e">
        <f t="shared" si="10"/>
        <v>#DIV/0!</v>
      </c>
    </row>
  </sheetData>
  <phoneticPr fontId="3" type="noConversion"/>
  <pageMargins left="0.75" right="0.75" top="1" bottom="1" header="0.5" footer="0.5"/>
  <pageSetup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V65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7" sqref="C7:Q37"/>
    </sheetView>
  </sheetViews>
  <sheetFormatPr defaultRowHeight="12.75" x14ac:dyDescent="0.2"/>
  <cols>
    <col min="2" max="2" width="13.85546875" customWidth="1"/>
    <col min="3" max="3" width="5.140625" customWidth="1"/>
    <col min="4" max="4" width="5.42578125" customWidth="1"/>
    <col min="5" max="5" width="5.28515625" customWidth="1"/>
    <col min="6" max="7" width="4.85546875" customWidth="1"/>
    <col min="8" max="8" width="4.42578125" customWidth="1"/>
    <col min="9" max="9" width="4.85546875" customWidth="1"/>
    <col min="10" max="11" width="4.5703125" customWidth="1"/>
    <col min="12" max="13" width="4.42578125" customWidth="1"/>
    <col min="14" max="14" width="4.85546875" customWidth="1"/>
    <col min="15" max="15" width="4.7109375" customWidth="1"/>
    <col min="16" max="16" width="4.85546875" customWidth="1"/>
    <col min="17" max="17" width="4.140625" customWidth="1"/>
    <col min="18" max="18" width="4.5703125" customWidth="1"/>
    <col min="19" max="19" width="4.42578125" customWidth="1"/>
  </cols>
  <sheetData>
    <row r="5" spans="1:22" ht="25.5" x14ac:dyDescent="0.2">
      <c r="A5" s="2" t="s">
        <v>2</v>
      </c>
      <c r="B5" s="2" t="s">
        <v>3</v>
      </c>
      <c r="C5" s="2" t="s">
        <v>4</v>
      </c>
      <c r="D5" s="2" t="s">
        <v>5</v>
      </c>
      <c r="E5" s="2" t="s">
        <v>6</v>
      </c>
      <c r="F5" s="2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2" t="s">
        <v>12</v>
      </c>
      <c r="L5" s="2" t="s">
        <v>13</v>
      </c>
      <c r="M5" s="2" t="s">
        <v>14</v>
      </c>
      <c r="N5" s="2" t="s">
        <v>15</v>
      </c>
      <c r="O5" s="2" t="s">
        <v>16</v>
      </c>
      <c r="P5" s="2" t="s">
        <v>17</v>
      </c>
      <c r="Q5" s="2" t="s">
        <v>18</v>
      </c>
      <c r="R5" s="2" t="s">
        <v>19</v>
      </c>
      <c r="S5" s="2" t="s">
        <v>20</v>
      </c>
      <c r="T5" s="2" t="s">
        <v>21</v>
      </c>
      <c r="U5" s="2" t="s">
        <v>22</v>
      </c>
      <c r="V5" s="2" t="s">
        <v>23</v>
      </c>
    </row>
    <row r="6" spans="1:22" x14ac:dyDescent="0.2">
      <c r="B6" s="4">
        <f>+'YTD Stats'!C6</f>
        <v>0</v>
      </c>
      <c r="R6" s="2">
        <f t="shared" ref="R6:R38" si="0">D6+M6+O6+P6</f>
        <v>0</v>
      </c>
      <c r="S6" s="2">
        <f t="shared" ref="S6:S38" si="1">F6+H6+(I6*2)+(J6*3)</f>
        <v>0</v>
      </c>
      <c r="T6" s="8" t="e">
        <f t="shared" ref="T6:T38" si="2">F6/D6</f>
        <v>#DIV/0!</v>
      </c>
      <c r="U6" s="8" t="e">
        <f t="shared" ref="U6:U38" si="3">(F6+M6)/(D6+M6+P6)</f>
        <v>#DIV/0!</v>
      </c>
      <c r="V6" s="8" t="e">
        <f t="shared" ref="V6:V38" si="4">S6/D6</f>
        <v>#DIV/0!</v>
      </c>
    </row>
    <row r="7" spans="1:22" x14ac:dyDescent="0.2">
      <c r="B7" s="4" t="str">
        <f>+'YTD Stats'!C7</f>
        <v>Contreras,W</v>
      </c>
      <c r="R7" s="2">
        <f t="shared" si="0"/>
        <v>0</v>
      </c>
      <c r="S7" s="2">
        <f t="shared" si="1"/>
        <v>0</v>
      </c>
      <c r="T7" s="8" t="e">
        <f t="shared" si="2"/>
        <v>#DIV/0!</v>
      </c>
      <c r="U7" s="8" t="e">
        <f t="shared" si="3"/>
        <v>#DIV/0!</v>
      </c>
      <c r="V7" s="8" t="e">
        <f t="shared" si="4"/>
        <v>#DIV/0!</v>
      </c>
    </row>
    <row r="8" spans="1:22" x14ac:dyDescent="0.2">
      <c r="B8" s="4" t="str">
        <f>+'YTD Stats'!C8</f>
        <v>Wolters,T*</v>
      </c>
      <c r="R8" s="2">
        <f t="shared" si="0"/>
        <v>0</v>
      </c>
      <c r="S8" s="2">
        <f t="shared" si="1"/>
        <v>0</v>
      </c>
      <c r="T8" s="8" t="e">
        <f t="shared" si="2"/>
        <v>#DIV/0!</v>
      </c>
      <c r="U8" s="8" t="e">
        <f t="shared" si="3"/>
        <v>#DIV/0!</v>
      </c>
      <c r="V8" s="8" t="e">
        <f t="shared" si="4"/>
        <v>#DIV/0!</v>
      </c>
    </row>
    <row r="9" spans="1:22" x14ac:dyDescent="0.2">
      <c r="B9" s="4" t="str">
        <f>+'YTD Stats'!C9</f>
        <v>Baez,J</v>
      </c>
      <c r="R9" s="2">
        <f t="shared" si="0"/>
        <v>0</v>
      </c>
      <c r="S9" s="2">
        <f t="shared" si="1"/>
        <v>0</v>
      </c>
      <c r="T9" s="8" t="e">
        <f t="shared" si="2"/>
        <v>#DIV/0!</v>
      </c>
      <c r="U9" s="8" t="e">
        <f t="shared" si="3"/>
        <v>#DIV/0!</v>
      </c>
      <c r="V9" s="8" t="e">
        <f t="shared" si="4"/>
        <v>#DIV/0!</v>
      </c>
    </row>
    <row r="10" spans="1:22" x14ac:dyDescent="0.2">
      <c r="B10" s="4" t="str">
        <f>+'YTD Stats'!C10</f>
        <v>Ahmed,N</v>
      </c>
      <c r="R10" s="2">
        <f t="shared" si="0"/>
        <v>0</v>
      </c>
      <c r="S10" s="2">
        <f t="shared" si="1"/>
        <v>0</v>
      </c>
      <c r="T10" s="8" t="e">
        <f t="shared" si="2"/>
        <v>#DIV/0!</v>
      </c>
      <c r="U10" s="8" t="e">
        <f t="shared" si="3"/>
        <v>#DIV/0!</v>
      </c>
      <c r="V10" s="8" t="e">
        <f t="shared" si="4"/>
        <v>#DIV/0!</v>
      </c>
    </row>
    <row r="11" spans="1:22" x14ac:dyDescent="0.2">
      <c r="B11" s="4" t="str">
        <f>+'YTD Stats'!C11</f>
        <v>Rosario,Ahm</v>
      </c>
      <c r="R11" s="2">
        <f t="shared" si="0"/>
        <v>0</v>
      </c>
      <c r="S11" s="2">
        <f t="shared" si="1"/>
        <v>0</v>
      </c>
      <c r="T11" s="8" t="e">
        <f t="shared" si="2"/>
        <v>#DIV/0!</v>
      </c>
      <c r="U11" s="8" t="e">
        <f t="shared" si="3"/>
        <v>#DIV/0!</v>
      </c>
      <c r="V11" s="8" t="e">
        <f t="shared" si="4"/>
        <v>#DIV/0!</v>
      </c>
    </row>
    <row r="12" spans="1:22" x14ac:dyDescent="0.2">
      <c r="B12" s="4" t="str">
        <f>+'YTD Stats'!C12</f>
        <v>Goodrum,N+</v>
      </c>
      <c r="R12" s="2">
        <f t="shared" si="0"/>
        <v>0</v>
      </c>
      <c r="S12" s="2">
        <f t="shared" si="1"/>
        <v>0</v>
      </c>
      <c r="T12" s="8" t="e">
        <f t="shared" si="2"/>
        <v>#DIV/0!</v>
      </c>
      <c r="U12" s="8" t="e">
        <f t="shared" si="3"/>
        <v>#DIV/0!</v>
      </c>
      <c r="V12" s="8" t="e">
        <f t="shared" si="4"/>
        <v>#DIV/0!</v>
      </c>
    </row>
    <row r="13" spans="1:22" x14ac:dyDescent="0.2">
      <c r="B13" s="4" t="str">
        <f>+'YTD Stats'!C13</f>
        <v>Freeman,F*</v>
      </c>
      <c r="R13" s="2">
        <f t="shared" si="0"/>
        <v>0</v>
      </c>
      <c r="S13" s="2">
        <f t="shared" si="1"/>
        <v>0</v>
      </c>
      <c r="T13" s="8" t="e">
        <f t="shared" si="2"/>
        <v>#DIV/0!</v>
      </c>
      <c r="U13" s="8" t="e">
        <f t="shared" si="3"/>
        <v>#DIV/0!</v>
      </c>
      <c r="V13" s="8" t="e">
        <f t="shared" si="4"/>
        <v>#DIV/0!</v>
      </c>
    </row>
    <row r="14" spans="1:22" x14ac:dyDescent="0.2">
      <c r="B14" s="4" t="str">
        <f>+'YTD Stats'!C14</f>
        <v>Gardner,B*</v>
      </c>
      <c r="R14" s="2">
        <f t="shared" si="0"/>
        <v>0</v>
      </c>
      <c r="S14" s="2">
        <f t="shared" si="1"/>
        <v>0</v>
      </c>
      <c r="T14" s="8" t="e">
        <f t="shared" si="2"/>
        <v>#DIV/0!</v>
      </c>
      <c r="U14" s="8" t="e">
        <f t="shared" si="3"/>
        <v>#DIV/0!</v>
      </c>
      <c r="V14" s="8" t="e">
        <f t="shared" si="4"/>
        <v>#DIV/0!</v>
      </c>
    </row>
    <row r="15" spans="1:22" x14ac:dyDescent="0.2">
      <c r="B15" s="4" t="str">
        <f>+'YTD Stats'!C15</f>
        <v>Rendon,A</v>
      </c>
      <c r="R15" s="2">
        <f t="shared" si="0"/>
        <v>0</v>
      </c>
      <c r="S15" s="2">
        <f t="shared" si="1"/>
        <v>0</v>
      </c>
      <c r="T15" s="8" t="e">
        <f t="shared" si="2"/>
        <v>#DIV/0!</v>
      </c>
      <c r="U15" s="8" t="e">
        <f t="shared" si="3"/>
        <v>#DIV/0!</v>
      </c>
      <c r="V15" s="8" t="e">
        <f t="shared" si="4"/>
        <v>#DIV/0!</v>
      </c>
    </row>
    <row r="16" spans="1:22" x14ac:dyDescent="0.2">
      <c r="B16" s="4" t="str">
        <f>+'YTD Stats'!C16</f>
        <v>Sogard,E</v>
      </c>
      <c r="R16" s="2">
        <f t="shared" si="0"/>
        <v>0</v>
      </c>
      <c r="S16" s="2">
        <f t="shared" si="1"/>
        <v>0</v>
      </c>
      <c r="T16" s="8" t="e">
        <f t="shared" si="2"/>
        <v>#DIV/0!</v>
      </c>
      <c r="U16" s="8" t="e">
        <f t="shared" si="3"/>
        <v>#DIV/0!</v>
      </c>
      <c r="V16" s="8" t="e">
        <f t="shared" si="4"/>
        <v>#DIV/0!</v>
      </c>
    </row>
    <row r="17" spans="2:22" x14ac:dyDescent="0.2">
      <c r="B17" s="4" t="str">
        <f>+'YTD Stats'!C17</f>
        <v>Cespedes,Y</v>
      </c>
      <c r="R17" s="2">
        <f t="shared" si="0"/>
        <v>0</v>
      </c>
      <c r="S17" s="2">
        <f t="shared" si="1"/>
        <v>0</v>
      </c>
      <c r="T17" s="8" t="e">
        <f t="shared" si="2"/>
        <v>#DIV/0!</v>
      </c>
      <c r="U17" s="8" t="e">
        <f t="shared" si="3"/>
        <v>#DIV/0!</v>
      </c>
      <c r="V17" s="8" t="e">
        <f t="shared" si="4"/>
        <v>#DIV/0!</v>
      </c>
    </row>
    <row r="18" spans="2:22" x14ac:dyDescent="0.2">
      <c r="B18" s="4" t="str">
        <f>+'YTD Stats'!C18</f>
        <v>Anderson,T</v>
      </c>
      <c r="R18" s="2">
        <f t="shared" si="0"/>
        <v>0</v>
      </c>
      <c r="S18" s="2">
        <f t="shared" si="1"/>
        <v>0</v>
      </c>
      <c r="T18" s="8" t="e">
        <f t="shared" si="2"/>
        <v>#DIV/0!</v>
      </c>
      <c r="U18" s="8" t="e">
        <f t="shared" si="3"/>
        <v>#DIV/0!</v>
      </c>
      <c r="V18" s="8" t="e">
        <f t="shared" si="4"/>
        <v>#DIV/0!</v>
      </c>
    </row>
    <row r="19" spans="2:22" x14ac:dyDescent="0.2">
      <c r="B19" s="4" t="str">
        <f>+'YTD Stats'!C19</f>
        <v>Meadows,A*</v>
      </c>
      <c r="R19" s="2">
        <f t="shared" si="0"/>
        <v>0</v>
      </c>
      <c r="S19" s="2">
        <f t="shared" si="1"/>
        <v>0</v>
      </c>
      <c r="T19" s="8" t="e">
        <f t="shared" si="2"/>
        <v>#DIV/0!</v>
      </c>
      <c r="U19" s="8" t="e">
        <f t="shared" si="3"/>
        <v>#DIV/0!</v>
      </c>
      <c r="V19" s="8" t="e">
        <f t="shared" si="4"/>
        <v>#DIV/0!</v>
      </c>
    </row>
    <row r="20" spans="2:22" x14ac:dyDescent="0.2">
      <c r="B20" s="4" t="str">
        <f>+'YTD Stats'!C20</f>
        <v>Inciarte E.</v>
      </c>
      <c r="R20" s="2">
        <f t="shared" si="0"/>
        <v>0</v>
      </c>
      <c r="S20" s="2">
        <f t="shared" si="1"/>
        <v>0</v>
      </c>
      <c r="T20" s="8" t="e">
        <f t="shared" si="2"/>
        <v>#DIV/0!</v>
      </c>
      <c r="U20" s="8" t="e">
        <f t="shared" si="3"/>
        <v>#DIV/0!</v>
      </c>
      <c r="V20" s="8" t="e">
        <f t="shared" si="4"/>
        <v>#DIV/0!</v>
      </c>
    </row>
    <row r="21" spans="2:22" x14ac:dyDescent="0.2">
      <c r="B21" s="4" t="str">
        <f>+'YTD Stats'!C21</f>
        <v>Heyward,J*</v>
      </c>
      <c r="R21" s="2">
        <f t="shared" si="0"/>
        <v>0</v>
      </c>
      <c r="S21" s="2">
        <f t="shared" si="1"/>
        <v>0</v>
      </c>
      <c r="T21" s="8" t="e">
        <f t="shared" si="2"/>
        <v>#DIV/0!</v>
      </c>
      <c r="U21" s="8" t="e">
        <f t="shared" si="3"/>
        <v>#DIV/0!</v>
      </c>
      <c r="V21" s="8" t="e">
        <f t="shared" si="4"/>
        <v>#DIV/0!</v>
      </c>
    </row>
    <row r="22" spans="2:22" x14ac:dyDescent="0.2">
      <c r="B22" s="4" t="str">
        <f>+'YTD Stats'!C22</f>
        <v>Duvall,A</v>
      </c>
      <c r="R22" s="2">
        <f t="shared" si="0"/>
        <v>0</v>
      </c>
      <c r="S22" s="2">
        <f t="shared" si="1"/>
        <v>0</v>
      </c>
      <c r="T22" s="8" t="e">
        <f t="shared" si="2"/>
        <v>#DIV/0!</v>
      </c>
      <c r="U22" s="8" t="e">
        <f t="shared" si="3"/>
        <v>#DIV/0!</v>
      </c>
      <c r="V22" s="8" t="e">
        <f t="shared" si="4"/>
        <v>#DIV/0!</v>
      </c>
    </row>
    <row r="23" spans="2:22" x14ac:dyDescent="0.2">
      <c r="B23" s="4">
        <f>+'YTD Stats'!C23</f>
        <v>0</v>
      </c>
      <c r="R23" s="2">
        <f t="shared" si="0"/>
        <v>0</v>
      </c>
      <c r="S23" s="2">
        <f t="shared" si="1"/>
        <v>0</v>
      </c>
      <c r="T23" s="8" t="e">
        <f t="shared" si="2"/>
        <v>#DIV/0!</v>
      </c>
      <c r="U23" s="8" t="e">
        <f t="shared" si="3"/>
        <v>#DIV/0!</v>
      </c>
      <c r="V23" s="8" t="e">
        <f t="shared" si="4"/>
        <v>#DIV/0!</v>
      </c>
    </row>
    <row r="24" spans="2:22" x14ac:dyDescent="0.2">
      <c r="B24" s="4">
        <f>+'YTD Stats'!C24</f>
        <v>0</v>
      </c>
      <c r="R24" s="2">
        <f t="shared" si="0"/>
        <v>0</v>
      </c>
      <c r="S24" s="2">
        <f t="shared" si="1"/>
        <v>0</v>
      </c>
      <c r="T24" s="8" t="e">
        <f t="shared" si="2"/>
        <v>#DIV/0!</v>
      </c>
      <c r="U24" s="8" t="e">
        <f t="shared" si="3"/>
        <v>#DIV/0!</v>
      </c>
      <c r="V24" s="8" t="e">
        <f t="shared" si="4"/>
        <v>#DIV/0!</v>
      </c>
    </row>
    <row r="25" spans="2:22" x14ac:dyDescent="0.2">
      <c r="B25" s="4">
        <f>+'YTD Stats'!C25</f>
        <v>0</v>
      </c>
      <c r="R25" s="2">
        <f t="shared" si="0"/>
        <v>0</v>
      </c>
      <c r="S25" s="2">
        <f t="shared" si="1"/>
        <v>0</v>
      </c>
      <c r="T25" s="8" t="e">
        <f t="shared" si="2"/>
        <v>#DIV/0!</v>
      </c>
      <c r="U25" s="8" t="e">
        <f t="shared" si="3"/>
        <v>#DIV/0!</v>
      </c>
      <c r="V25" s="8" t="e">
        <f t="shared" si="4"/>
        <v>#DIV/0!</v>
      </c>
    </row>
    <row r="26" spans="2:22" x14ac:dyDescent="0.2">
      <c r="B26" s="4" t="str">
        <f>+'YTD Stats'!C26</f>
        <v>Taylor,M</v>
      </c>
      <c r="R26" s="2">
        <f t="shared" si="0"/>
        <v>0</v>
      </c>
      <c r="S26" s="2">
        <f t="shared" si="1"/>
        <v>0</v>
      </c>
      <c r="T26" s="8" t="e">
        <f t="shared" si="2"/>
        <v>#DIV/0!</v>
      </c>
      <c r="U26" s="8" t="e">
        <f t="shared" si="3"/>
        <v>#DIV/0!</v>
      </c>
      <c r="V26" s="8" t="e">
        <f t="shared" si="4"/>
        <v>#DIV/0!</v>
      </c>
    </row>
    <row r="27" spans="2:22" x14ac:dyDescent="0.2">
      <c r="B27" s="4" t="str">
        <f>+'YTD Stats'!C27</f>
        <v>Bird,G*</v>
      </c>
      <c r="R27" s="2">
        <f t="shared" si="0"/>
        <v>0</v>
      </c>
      <c r="S27" s="2">
        <f t="shared" si="1"/>
        <v>0</v>
      </c>
      <c r="T27" s="8" t="e">
        <f t="shared" si="2"/>
        <v>#DIV/0!</v>
      </c>
      <c r="U27" s="8" t="e">
        <f t="shared" si="3"/>
        <v>#DIV/0!</v>
      </c>
      <c r="V27" s="8" t="e">
        <f t="shared" si="4"/>
        <v>#DIV/0!</v>
      </c>
    </row>
    <row r="28" spans="2:22" x14ac:dyDescent="0.2">
      <c r="B28" s="4" t="str">
        <f>+'YTD Stats'!C28</f>
        <v>Swihart B.</v>
      </c>
      <c r="R28" s="2">
        <f t="shared" si="0"/>
        <v>0</v>
      </c>
      <c r="S28" s="2">
        <f t="shared" si="1"/>
        <v>0</v>
      </c>
      <c r="T28" s="8" t="e">
        <f t="shared" si="2"/>
        <v>#DIV/0!</v>
      </c>
      <c r="U28" s="8" t="e">
        <f t="shared" si="3"/>
        <v>#DIV/0!</v>
      </c>
      <c r="V28" s="8" t="e">
        <f t="shared" si="4"/>
        <v>#DIV/0!</v>
      </c>
    </row>
    <row r="29" spans="2:22" x14ac:dyDescent="0.2">
      <c r="B29" s="4" t="str">
        <f>+'YTD Stats'!C29</f>
        <v>Urena,R+</v>
      </c>
      <c r="R29" s="2">
        <f t="shared" si="0"/>
        <v>0</v>
      </c>
      <c r="S29" s="2">
        <f t="shared" si="1"/>
        <v>0</v>
      </c>
      <c r="T29" s="8" t="e">
        <f t="shared" si="2"/>
        <v>#DIV/0!</v>
      </c>
      <c r="U29" s="8" t="e">
        <f t="shared" si="3"/>
        <v>#DIV/0!</v>
      </c>
      <c r="V29" s="8" t="e">
        <f t="shared" si="4"/>
        <v>#DIV/0!</v>
      </c>
    </row>
    <row r="30" spans="2:22" x14ac:dyDescent="0.2">
      <c r="B30" s="4" t="str">
        <f>+'YTD Stats'!C30</f>
        <v>McKinney,B*</v>
      </c>
      <c r="R30" s="2">
        <f t="shared" si="0"/>
        <v>0</v>
      </c>
      <c r="S30" s="2">
        <f t="shared" si="1"/>
        <v>0</v>
      </c>
      <c r="T30" s="8" t="e">
        <f t="shared" si="2"/>
        <v>#DIV/0!</v>
      </c>
      <c r="U30" s="8" t="e">
        <f t="shared" si="3"/>
        <v>#DIV/0!</v>
      </c>
      <c r="V30" s="8" t="e">
        <f t="shared" si="4"/>
        <v>#DIV/0!</v>
      </c>
    </row>
    <row r="31" spans="2:22" x14ac:dyDescent="0.2">
      <c r="B31" s="4">
        <f>+'YTD Stats'!C31</f>
        <v>0</v>
      </c>
      <c r="R31" s="2">
        <f t="shared" si="0"/>
        <v>0</v>
      </c>
      <c r="S31" s="2">
        <f t="shared" si="1"/>
        <v>0</v>
      </c>
      <c r="T31" s="8" t="e">
        <f t="shared" si="2"/>
        <v>#DIV/0!</v>
      </c>
      <c r="U31" s="8" t="e">
        <f t="shared" si="3"/>
        <v>#DIV/0!</v>
      </c>
      <c r="V31" s="8" t="e">
        <f t="shared" si="4"/>
        <v>#DIV/0!</v>
      </c>
    </row>
    <row r="32" spans="2:22" x14ac:dyDescent="0.2">
      <c r="B32" s="4">
        <f>+'YTD Stats'!C32</f>
        <v>0</v>
      </c>
      <c r="R32" s="2">
        <f t="shared" si="0"/>
        <v>0</v>
      </c>
      <c r="S32" s="2">
        <f t="shared" si="1"/>
        <v>0</v>
      </c>
      <c r="T32" s="8" t="e">
        <f t="shared" si="2"/>
        <v>#DIV/0!</v>
      </c>
      <c r="U32" s="8" t="e">
        <f t="shared" si="3"/>
        <v>#DIV/0!</v>
      </c>
      <c r="V32" s="8" t="e">
        <f t="shared" si="4"/>
        <v>#DIV/0!</v>
      </c>
    </row>
    <row r="33" spans="1:22" x14ac:dyDescent="0.2">
      <c r="B33" s="4">
        <f>+'YTD Stats'!C33</f>
        <v>0</v>
      </c>
      <c r="R33" s="2">
        <f t="shared" si="0"/>
        <v>0</v>
      </c>
      <c r="S33" s="2">
        <f t="shared" si="1"/>
        <v>0</v>
      </c>
      <c r="T33" s="8" t="e">
        <f t="shared" si="2"/>
        <v>#DIV/0!</v>
      </c>
      <c r="U33" s="8" t="e">
        <f t="shared" si="3"/>
        <v>#DIV/0!</v>
      </c>
      <c r="V33" s="8" t="e">
        <f t="shared" si="4"/>
        <v>#DIV/0!</v>
      </c>
    </row>
    <row r="34" spans="1:22" x14ac:dyDescent="0.2">
      <c r="B34" s="4">
        <f>+'YTD Stats'!C34</f>
        <v>0</v>
      </c>
      <c r="R34" s="2">
        <f t="shared" si="0"/>
        <v>0</v>
      </c>
      <c r="S34" s="2">
        <f t="shared" si="1"/>
        <v>0</v>
      </c>
      <c r="T34" s="8" t="e">
        <f t="shared" si="2"/>
        <v>#DIV/0!</v>
      </c>
      <c r="U34" s="8" t="e">
        <f t="shared" si="3"/>
        <v>#DIV/0!</v>
      </c>
      <c r="V34" s="8" t="e">
        <f t="shared" si="4"/>
        <v>#DIV/0!</v>
      </c>
    </row>
    <row r="35" spans="1:22" x14ac:dyDescent="0.2">
      <c r="B35" s="4">
        <f>+'YTD Stats'!C35</f>
        <v>0</v>
      </c>
      <c r="R35" s="2">
        <f t="shared" si="0"/>
        <v>0</v>
      </c>
      <c r="S35" s="2">
        <f t="shared" si="1"/>
        <v>0</v>
      </c>
      <c r="T35" s="8" t="e">
        <f t="shared" si="2"/>
        <v>#DIV/0!</v>
      </c>
      <c r="U35" s="8" t="e">
        <f t="shared" si="3"/>
        <v>#DIV/0!</v>
      </c>
      <c r="V35" s="8" t="e">
        <f t="shared" si="4"/>
        <v>#DIV/0!</v>
      </c>
    </row>
    <row r="36" spans="1:22" x14ac:dyDescent="0.2">
      <c r="B36" s="4">
        <f>+'YTD Stats'!C36</f>
        <v>0</v>
      </c>
      <c r="R36" s="2">
        <f t="shared" si="0"/>
        <v>0</v>
      </c>
      <c r="S36" s="2">
        <f t="shared" si="1"/>
        <v>0</v>
      </c>
      <c r="T36" s="8" t="e">
        <f t="shared" si="2"/>
        <v>#DIV/0!</v>
      </c>
      <c r="U36" s="8" t="e">
        <f t="shared" si="3"/>
        <v>#DIV/0!</v>
      </c>
      <c r="V36" s="8" t="e">
        <f t="shared" si="4"/>
        <v>#DIV/0!</v>
      </c>
    </row>
    <row r="37" spans="1:22" ht="14.25" customHeight="1" thickBot="1" x14ac:dyDescent="0.25">
      <c r="B37" s="4" t="s">
        <v>24</v>
      </c>
      <c r="R37" s="2">
        <f t="shared" si="0"/>
        <v>0</v>
      </c>
      <c r="S37" s="2">
        <f t="shared" si="1"/>
        <v>0</v>
      </c>
      <c r="T37" s="8" t="e">
        <f t="shared" si="2"/>
        <v>#DIV/0!</v>
      </c>
      <c r="U37" s="8" t="e">
        <f t="shared" si="3"/>
        <v>#DIV/0!</v>
      </c>
      <c r="V37" s="8" t="e">
        <f t="shared" si="4"/>
        <v>#DIV/0!</v>
      </c>
    </row>
    <row r="38" spans="1:22" ht="13.5" thickBot="1" x14ac:dyDescent="0.25">
      <c r="B38" s="6" t="s">
        <v>25</v>
      </c>
      <c r="D38" s="7">
        <f t="shared" ref="D38:Q38" si="5">SUM(D6:D37)</f>
        <v>0</v>
      </c>
      <c r="E38" s="7">
        <f t="shared" si="5"/>
        <v>0</v>
      </c>
      <c r="F38" s="7">
        <f t="shared" si="5"/>
        <v>0</v>
      </c>
      <c r="G38" s="7">
        <f t="shared" si="5"/>
        <v>0</v>
      </c>
      <c r="H38" s="7">
        <f t="shared" si="5"/>
        <v>0</v>
      </c>
      <c r="I38" s="7">
        <f t="shared" si="5"/>
        <v>0</v>
      </c>
      <c r="J38" s="7">
        <f t="shared" si="5"/>
        <v>0</v>
      </c>
      <c r="K38" s="7">
        <f t="shared" si="5"/>
        <v>0</v>
      </c>
      <c r="L38" s="7">
        <f t="shared" si="5"/>
        <v>0</v>
      </c>
      <c r="M38" s="7">
        <f t="shared" si="5"/>
        <v>0</v>
      </c>
      <c r="N38" s="7">
        <f t="shared" si="5"/>
        <v>0</v>
      </c>
      <c r="O38" s="7">
        <f t="shared" si="5"/>
        <v>0</v>
      </c>
      <c r="P38" s="7">
        <f t="shared" si="5"/>
        <v>0</v>
      </c>
      <c r="Q38" s="7">
        <f t="shared" si="5"/>
        <v>0</v>
      </c>
      <c r="R38" s="7">
        <f t="shared" si="0"/>
        <v>0</v>
      </c>
      <c r="S38" s="7">
        <f t="shared" si="1"/>
        <v>0</v>
      </c>
      <c r="T38" s="9" t="e">
        <f t="shared" si="2"/>
        <v>#DIV/0!</v>
      </c>
      <c r="U38" s="9" t="e">
        <f t="shared" si="3"/>
        <v>#DIV/0!</v>
      </c>
      <c r="V38" s="10" t="e">
        <f t="shared" si="4"/>
        <v>#DIV/0!</v>
      </c>
    </row>
    <row r="39" spans="1:22" x14ac:dyDescent="0.2">
      <c r="B39" s="4"/>
    </row>
    <row r="40" spans="1:22" x14ac:dyDescent="0.2">
      <c r="B40" s="4"/>
    </row>
    <row r="41" spans="1:22" ht="25.5" x14ac:dyDescent="0.2">
      <c r="A41" s="2" t="s">
        <v>2</v>
      </c>
      <c r="B41" s="2" t="s">
        <v>26</v>
      </c>
      <c r="C41" s="2" t="s">
        <v>27</v>
      </c>
      <c r="D41" s="2" t="s">
        <v>7</v>
      </c>
      <c r="E41" s="2" t="s">
        <v>6</v>
      </c>
      <c r="F41" s="2" t="s">
        <v>28</v>
      </c>
      <c r="G41" s="2" t="s">
        <v>15</v>
      </c>
      <c r="H41" s="2" t="s">
        <v>14</v>
      </c>
      <c r="I41" s="2" t="s">
        <v>29</v>
      </c>
      <c r="J41" s="2" t="s">
        <v>30</v>
      </c>
      <c r="K41" s="2" t="s">
        <v>31</v>
      </c>
      <c r="L41" s="2" t="s">
        <v>32</v>
      </c>
      <c r="M41" s="2" t="s">
        <v>33</v>
      </c>
      <c r="N41" s="2" t="s">
        <v>34</v>
      </c>
      <c r="O41" s="2" t="s">
        <v>35</v>
      </c>
      <c r="P41" s="2" t="s">
        <v>11</v>
      </c>
      <c r="Q41" s="2" t="s">
        <v>36</v>
      </c>
      <c r="R41" s="2" t="s">
        <v>37</v>
      </c>
      <c r="S41" s="2" t="s">
        <v>38</v>
      </c>
      <c r="T41" s="2" t="s">
        <v>39</v>
      </c>
      <c r="U41" s="4" t="s">
        <v>40</v>
      </c>
      <c r="V41" s="4" t="s">
        <v>41</v>
      </c>
    </row>
    <row r="42" spans="1:22" x14ac:dyDescent="0.2">
      <c r="B42" s="4" t="str">
        <f>+'YTD Stats'!C42</f>
        <v>Bauer,T</v>
      </c>
      <c r="Q42" s="2" t="s">
        <v>47</v>
      </c>
      <c r="R42" s="12" t="e">
        <f t="shared" ref="R42:R65" si="6">M42/(M42+N42)</f>
        <v>#DIV/0!</v>
      </c>
      <c r="S42" s="12" t="e">
        <f t="shared" ref="S42:S65" si="7">F42/C42*9</f>
        <v>#DIV/0!</v>
      </c>
      <c r="T42" s="12" t="e">
        <f t="shared" ref="T42:T65" si="8">(H42+D42)/C42</f>
        <v>#DIV/0!</v>
      </c>
      <c r="U42" s="14" t="e">
        <f t="shared" ref="U42:U65" si="9">D42/(C42*3+D42)</f>
        <v>#DIV/0!</v>
      </c>
      <c r="V42" s="14" t="e">
        <f t="shared" ref="V42:V65" si="10">(D42+H42)/(C42*3+D42+H42)</f>
        <v>#DIV/0!</v>
      </c>
    </row>
    <row r="43" spans="1:22" x14ac:dyDescent="0.2">
      <c r="B43" s="4" t="str">
        <f>+'YTD Stats'!C43</f>
        <v>Darvish,Y</v>
      </c>
      <c r="Q43" s="2" t="s">
        <v>47</v>
      </c>
      <c r="R43" s="12" t="e">
        <f t="shared" si="6"/>
        <v>#DIV/0!</v>
      </c>
      <c r="S43" s="12" t="e">
        <f t="shared" si="7"/>
        <v>#DIV/0!</v>
      </c>
      <c r="T43" s="12" t="e">
        <f t="shared" si="8"/>
        <v>#DIV/0!</v>
      </c>
      <c r="U43" s="14" t="e">
        <f t="shared" si="9"/>
        <v>#DIV/0!</v>
      </c>
      <c r="V43" s="14" t="e">
        <f t="shared" si="10"/>
        <v>#DIV/0!</v>
      </c>
    </row>
    <row r="44" spans="1:22" x14ac:dyDescent="0.2">
      <c r="B44" s="4" t="str">
        <f>+'YTD Stats'!C44</f>
        <v>Paxton, J</v>
      </c>
      <c r="Q44" s="2" t="s">
        <v>47</v>
      </c>
      <c r="R44" s="12" t="e">
        <f t="shared" si="6"/>
        <v>#DIV/0!</v>
      </c>
      <c r="S44" s="12" t="e">
        <f t="shared" si="7"/>
        <v>#DIV/0!</v>
      </c>
      <c r="T44" s="12" t="e">
        <f t="shared" si="8"/>
        <v>#DIV/0!</v>
      </c>
      <c r="U44" s="14" t="e">
        <f t="shared" si="9"/>
        <v>#DIV/0!</v>
      </c>
      <c r="V44" s="14" t="e">
        <f t="shared" si="10"/>
        <v>#DIV/0!</v>
      </c>
    </row>
    <row r="45" spans="1:22" x14ac:dyDescent="0.2">
      <c r="B45" s="4" t="str">
        <f>+'YTD Stats'!C45</f>
        <v>Richards,G</v>
      </c>
      <c r="Q45" s="2" t="s">
        <v>47</v>
      </c>
      <c r="R45" s="12" t="e">
        <f t="shared" si="6"/>
        <v>#DIV/0!</v>
      </c>
      <c r="S45" s="12" t="e">
        <f t="shared" si="7"/>
        <v>#DIV/0!</v>
      </c>
      <c r="T45" s="12" t="e">
        <f t="shared" si="8"/>
        <v>#DIV/0!</v>
      </c>
      <c r="U45" s="14" t="e">
        <f t="shared" si="9"/>
        <v>#DIV/0!</v>
      </c>
      <c r="V45" s="14" t="e">
        <f t="shared" si="10"/>
        <v>#DIV/0!</v>
      </c>
    </row>
    <row r="46" spans="1:22" x14ac:dyDescent="0.2">
      <c r="B46" s="4" t="str">
        <f>+'YTD Stats'!C46</f>
        <v>Foltynewicz,M</v>
      </c>
      <c r="Q46" s="2" t="s">
        <v>47</v>
      </c>
      <c r="R46" s="12" t="e">
        <f t="shared" si="6"/>
        <v>#DIV/0!</v>
      </c>
      <c r="S46" s="12" t="e">
        <f t="shared" si="7"/>
        <v>#DIV/0!</v>
      </c>
      <c r="T46" s="12" t="e">
        <f t="shared" si="8"/>
        <v>#DIV/0!</v>
      </c>
      <c r="U46" s="14" t="e">
        <f t="shared" si="9"/>
        <v>#DIV/0!</v>
      </c>
      <c r="V46" s="14" t="e">
        <f t="shared" si="10"/>
        <v>#DIV/0!</v>
      </c>
    </row>
    <row r="47" spans="1:22" x14ac:dyDescent="0.2">
      <c r="B47" s="4" t="str">
        <f>+'YTD Stats'!C47</f>
        <v>Gray,J</v>
      </c>
      <c r="Q47" s="2" t="s">
        <v>47</v>
      </c>
      <c r="R47" s="12" t="e">
        <f t="shared" si="6"/>
        <v>#DIV/0!</v>
      </c>
      <c r="S47" s="12" t="e">
        <f t="shared" si="7"/>
        <v>#DIV/0!</v>
      </c>
      <c r="T47" s="12" t="e">
        <f t="shared" si="8"/>
        <v>#DIV/0!</v>
      </c>
      <c r="U47" s="14" t="e">
        <f t="shared" si="9"/>
        <v>#DIV/0!</v>
      </c>
      <c r="V47" s="14" t="e">
        <f t="shared" si="10"/>
        <v>#DIV/0!</v>
      </c>
    </row>
    <row r="48" spans="1:22" ht="14.25" customHeight="1" x14ac:dyDescent="0.2">
      <c r="B48" s="4">
        <f>+'YTD Stats'!C48</f>
        <v>0</v>
      </c>
      <c r="Q48" s="2" t="s">
        <v>47</v>
      </c>
      <c r="R48" s="12" t="e">
        <f t="shared" si="6"/>
        <v>#DIV/0!</v>
      </c>
      <c r="S48" s="12" t="e">
        <f t="shared" si="7"/>
        <v>#DIV/0!</v>
      </c>
      <c r="T48" s="12" t="e">
        <f t="shared" si="8"/>
        <v>#DIV/0!</v>
      </c>
      <c r="U48" s="14" t="e">
        <f t="shared" si="9"/>
        <v>#DIV/0!</v>
      </c>
      <c r="V48" s="14" t="e">
        <f t="shared" si="10"/>
        <v>#DIV/0!</v>
      </c>
    </row>
    <row r="49" spans="2:22" x14ac:dyDescent="0.2">
      <c r="B49" s="4" t="str">
        <f>+'YTD Stats'!C49</f>
        <v>Castillo,D</v>
      </c>
      <c r="Q49" s="2">
        <f>M49*2+O49*2-N49</f>
        <v>0</v>
      </c>
      <c r="R49" s="12" t="e">
        <f t="shared" si="6"/>
        <v>#DIV/0!</v>
      </c>
      <c r="S49" s="12" t="e">
        <f t="shared" si="7"/>
        <v>#DIV/0!</v>
      </c>
      <c r="T49" s="12" t="e">
        <f t="shared" si="8"/>
        <v>#DIV/0!</v>
      </c>
      <c r="U49" s="14" t="e">
        <f t="shared" si="9"/>
        <v>#DIV/0!</v>
      </c>
      <c r="V49" s="14" t="e">
        <f t="shared" si="10"/>
        <v>#DIV/0!</v>
      </c>
    </row>
    <row r="50" spans="2:22" x14ac:dyDescent="0.2">
      <c r="B50" s="4" t="str">
        <f>+'YTD Stats'!C50</f>
        <v>Strahm,M*</v>
      </c>
      <c r="Q50" s="2">
        <f t="shared" ref="Q50:Q62" si="11">M50*2+O50*2-N50</f>
        <v>0</v>
      </c>
      <c r="R50" s="12" t="e">
        <f t="shared" si="6"/>
        <v>#DIV/0!</v>
      </c>
      <c r="S50" s="12" t="e">
        <f t="shared" si="7"/>
        <v>#DIV/0!</v>
      </c>
      <c r="T50" s="12" t="e">
        <f t="shared" si="8"/>
        <v>#DIV/0!</v>
      </c>
      <c r="U50" s="14" t="e">
        <f t="shared" si="9"/>
        <v>#DIV/0!</v>
      </c>
      <c r="V50" s="14" t="e">
        <f t="shared" si="10"/>
        <v>#DIV/0!</v>
      </c>
    </row>
    <row r="51" spans="2:22" x14ac:dyDescent="0.2">
      <c r="B51" s="4" t="str">
        <f>+'YTD Stats'!C51</f>
        <v>Watson,T*</v>
      </c>
      <c r="Q51" s="2">
        <f t="shared" si="11"/>
        <v>0</v>
      </c>
      <c r="R51" s="12" t="e">
        <f t="shared" si="6"/>
        <v>#DIV/0!</v>
      </c>
      <c r="S51" s="12" t="e">
        <f t="shared" si="7"/>
        <v>#DIV/0!</v>
      </c>
      <c r="T51" s="12" t="e">
        <f t="shared" si="8"/>
        <v>#DIV/0!</v>
      </c>
      <c r="U51" s="14" t="e">
        <f t="shared" si="9"/>
        <v>#DIV/0!</v>
      </c>
      <c r="V51" s="14" t="e">
        <f t="shared" si="10"/>
        <v>#DIV/0!</v>
      </c>
    </row>
    <row r="52" spans="2:22" ht="13.5" customHeight="1" x14ac:dyDescent="0.2">
      <c r="B52" s="4" t="str">
        <f>+'YTD Stats'!C52</f>
        <v>Green,C</v>
      </c>
      <c r="Q52" s="2">
        <f t="shared" si="11"/>
        <v>0</v>
      </c>
      <c r="R52" s="12" t="e">
        <f t="shared" si="6"/>
        <v>#DIV/0!</v>
      </c>
      <c r="S52" s="12" t="e">
        <f t="shared" si="7"/>
        <v>#DIV/0!</v>
      </c>
      <c r="T52" s="12" t="e">
        <f t="shared" si="8"/>
        <v>#DIV/0!</v>
      </c>
      <c r="U52" s="14" t="e">
        <f t="shared" si="9"/>
        <v>#DIV/0!</v>
      </c>
      <c r="V52" s="14" t="e">
        <f t="shared" si="10"/>
        <v>#DIV/0!</v>
      </c>
    </row>
    <row r="53" spans="2:22" x14ac:dyDescent="0.2">
      <c r="B53" s="4" t="str">
        <f>+'YTD Stats'!C53</f>
        <v>Bass,A</v>
      </c>
      <c r="Q53" s="2">
        <f t="shared" si="11"/>
        <v>0</v>
      </c>
      <c r="R53" s="12" t="e">
        <f t="shared" si="6"/>
        <v>#DIV/0!</v>
      </c>
      <c r="S53" s="12" t="e">
        <f t="shared" si="7"/>
        <v>#DIV/0!</v>
      </c>
      <c r="T53" s="12" t="e">
        <f t="shared" si="8"/>
        <v>#DIV/0!</v>
      </c>
      <c r="U53" s="14" t="e">
        <f t="shared" si="9"/>
        <v>#DIV/0!</v>
      </c>
      <c r="V53" s="14" t="e">
        <f t="shared" si="10"/>
        <v>#DIV/0!</v>
      </c>
    </row>
    <row r="54" spans="2:22" x14ac:dyDescent="0.2">
      <c r="B54" s="4" t="str">
        <f>+'YTD Stats'!C54</f>
        <v>Knebel,C</v>
      </c>
      <c r="Q54" s="2">
        <f t="shared" si="11"/>
        <v>0</v>
      </c>
      <c r="R54" s="12" t="e">
        <f t="shared" si="6"/>
        <v>#DIV/0!</v>
      </c>
      <c r="S54" s="12" t="e">
        <f t="shared" si="7"/>
        <v>#DIV/0!</v>
      </c>
      <c r="T54" s="12" t="e">
        <f t="shared" si="8"/>
        <v>#DIV/0!</v>
      </c>
      <c r="U54" s="14" t="e">
        <f t="shared" si="9"/>
        <v>#DIV/0!</v>
      </c>
      <c r="V54" s="14" t="e">
        <f t="shared" si="10"/>
        <v>#DIV/0!</v>
      </c>
    </row>
    <row r="55" spans="2:22" x14ac:dyDescent="0.2">
      <c r="B55" s="4" t="str">
        <f>+'YTD Stats'!C55</f>
        <v>Hernandez,D</v>
      </c>
      <c r="Q55" s="2">
        <f t="shared" si="11"/>
        <v>0</v>
      </c>
      <c r="R55" s="12" t="e">
        <f t="shared" si="6"/>
        <v>#DIV/0!</v>
      </c>
      <c r="S55" s="12" t="e">
        <f t="shared" si="7"/>
        <v>#DIV/0!</v>
      </c>
      <c r="T55" s="12" t="e">
        <f t="shared" si="8"/>
        <v>#DIV/0!</v>
      </c>
      <c r="U55" s="14" t="e">
        <f t="shared" si="9"/>
        <v>#DIV/0!</v>
      </c>
      <c r="V55" s="14" t="e">
        <f t="shared" si="10"/>
        <v>#DIV/0!</v>
      </c>
    </row>
    <row r="56" spans="2:22" x14ac:dyDescent="0.2">
      <c r="B56" s="4" t="str">
        <f>+'YTD Stats'!C56</f>
        <v>Santana,Edgar</v>
      </c>
      <c r="Q56" s="2">
        <f t="shared" si="11"/>
        <v>0</v>
      </c>
      <c r="R56" s="12" t="e">
        <f t="shared" si="6"/>
        <v>#DIV/0!</v>
      </c>
      <c r="S56" s="12" t="e">
        <f t="shared" si="7"/>
        <v>#DIV/0!</v>
      </c>
      <c r="T56" s="12" t="e">
        <f t="shared" si="8"/>
        <v>#DIV/0!</v>
      </c>
      <c r="U56" s="14" t="e">
        <f t="shared" si="9"/>
        <v>#DIV/0!</v>
      </c>
      <c r="V56" s="14" t="e">
        <f t="shared" si="10"/>
        <v>#DIV/0!</v>
      </c>
    </row>
    <row r="57" spans="2:22" x14ac:dyDescent="0.2">
      <c r="B57" s="4" t="str">
        <f>+'YTD Stats'!C57</f>
        <v>Urias,J*</v>
      </c>
      <c r="Q57" s="2">
        <f t="shared" si="11"/>
        <v>0</v>
      </c>
      <c r="R57" s="12" t="e">
        <f t="shared" si="6"/>
        <v>#DIV/0!</v>
      </c>
      <c r="S57" s="12" t="e">
        <f t="shared" si="7"/>
        <v>#DIV/0!</v>
      </c>
      <c r="T57" s="12" t="e">
        <f t="shared" si="8"/>
        <v>#DIV/0!</v>
      </c>
      <c r="U57" s="14" t="e">
        <f t="shared" si="9"/>
        <v>#DIV/0!</v>
      </c>
      <c r="V57" s="14" t="e">
        <f t="shared" si="10"/>
        <v>#DIV/0!</v>
      </c>
    </row>
    <row r="58" spans="2:22" x14ac:dyDescent="0.2">
      <c r="B58" s="4" t="str">
        <f>+'YTD Stats'!C58</f>
        <v>Walden,M</v>
      </c>
      <c r="Q58" s="2">
        <f t="shared" si="11"/>
        <v>0</v>
      </c>
      <c r="R58" s="12" t="e">
        <f t="shared" si="6"/>
        <v>#DIV/0!</v>
      </c>
      <c r="S58" s="12" t="e">
        <f t="shared" si="7"/>
        <v>#DIV/0!</v>
      </c>
      <c r="T58" s="12" t="e">
        <f t="shared" si="8"/>
        <v>#DIV/0!</v>
      </c>
      <c r="U58" s="14" t="e">
        <f t="shared" si="9"/>
        <v>#DIV/0!</v>
      </c>
      <c r="V58" s="14" t="e">
        <f t="shared" si="10"/>
        <v>#DIV/0!</v>
      </c>
    </row>
    <row r="59" spans="2:22" x14ac:dyDescent="0.2">
      <c r="B59" s="4" t="str">
        <f>+'YTD Stats'!C59</f>
        <v>Wingenter,T</v>
      </c>
      <c r="Q59" s="2">
        <f t="shared" si="11"/>
        <v>0</v>
      </c>
      <c r="R59" s="12" t="e">
        <f t="shared" si="6"/>
        <v>#DIV/0!</v>
      </c>
      <c r="S59" s="12" t="e">
        <f t="shared" si="7"/>
        <v>#DIV/0!</v>
      </c>
      <c r="T59" s="12" t="e">
        <f t="shared" si="8"/>
        <v>#DIV/0!</v>
      </c>
      <c r="U59" s="14" t="e">
        <f t="shared" si="9"/>
        <v>#DIV/0!</v>
      </c>
      <c r="V59" s="14" t="e">
        <f t="shared" si="10"/>
        <v>#DIV/0!</v>
      </c>
    </row>
    <row r="60" spans="2:22" x14ac:dyDescent="0.2">
      <c r="B60" s="4">
        <f>+'YTD Stats'!C60</f>
        <v>0</v>
      </c>
      <c r="Q60" s="2">
        <f t="shared" si="11"/>
        <v>0</v>
      </c>
      <c r="R60" s="12" t="e">
        <f t="shared" si="6"/>
        <v>#DIV/0!</v>
      </c>
      <c r="S60" s="12" t="e">
        <f t="shared" si="7"/>
        <v>#DIV/0!</v>
      </c>
      <c r="T60" s="12" t="e">
        <f t="shared" si="8"/>
        <v>#DIV/0!</v>
      </c>
      <c r="U60" s="14" t="e">
        <f t="shared" si="9"/>
        <v>#DIV/0!</v>
      </c>
      <c r="V60" s="14" t="e">
        <f t="shared" si="10"/>
        <v>#DIV/0!</v>
      </c>
    </row>
    <row r="61" spans="2:22" x14ac:dyDescent="0.2">
      <c r="B61" s="4">
        <f>+'YTD Stats'!C61</f>
        <v>0</v>
      </c>
      <c r="Q61" s="2">
        <f t="shared" si="11"/>
        <v>0</v>
      </c>
      <c r="R61" s="12" t="e">
        <f t="shared" si="6"/>
        <v>#DIV/0!</v>
      </c>
      <c r="S61" s="12" t="e">
        <f t="shared" si="7"/>
        <v>#DIV/0!</v>
      </c>
      <c r="T61" s="12" t="e">
        <f t="shared" si="8"/>
        <v>#DIV/0!</v>
      </c>
      <c r="U61" s="14" t="e">
        <f t="shared" si="9"/>
        <v>#DIV/0!</v>
      </c>
      <c r="V61" s="14" t="e">
        <f t="shared" si="10"/>
        <v>#DIV/0!</v>
      </c>
    </row>
    <row r="62" spans="2:22" x14ac:dyDescent="0.2">
      <c r="B62" s="4">
        <f>+'YTD Stats'!C62</f>
        <v>0</v>
      </c>
      <c r="Q62" s="2">
        <f t="shared" si="11"/>
        <v>0</v>
      </c>
      <c r="R62" s="12" t="e">
        <f t="shared" si="6"/>
        <v>#DIV/0!</v>
      </c>
      <c r="S62" s="12" t="e">
        <f t="shared" si="7"/>
        <v>#DIV/0!</v>
      </c>
      <c r="T62" s="12" t="e">
        <f t="shared" si="8"/>
        <v>#DIV/0!</v>
      </c>
      <c r="U62" s="14" t="e">
        <f t="shared" si="9"/>
        <v>#DIV/0!</v>
      </c>
      <c r="V62" s="14" t="e">
        <f t="shared" si="10"/>
        <v>#DIV/0!</v>
      </c>
    </row>
    <row r="63" spans="2:22" x14ac:dyDescent="0.2">
      <c r="B63" s="4" t="str">
        <f>+'YTD Stats'!C63</f>
        <v>Non pitcher</v>
      </c>
      <c r="Q63" s="2">
        <f>M63*2+O63*2-N63</f>
        <v>0</v>
      </c>
      <c r="R63" s="12" t="e">
        <f t="shared" si="6"/>
        <v>#DIV/0!</v>
      </c>
      <c r="S63" s="12" t="e">
        <f t="shared" si="7"/>
        <v>#DIV/0!</v>
      </c>
      <c r="T63" s="12" t="e">
        <f t="shared" si="8"/>
        <v>#DIV/0!</v>
      </c>
      <c r="U63" s="14" t="e">
        <f t="shared" si="9"/>
        <v>#DIV/0!</v>
      </c>
      <c r="V63" s="14" t="e">
        <f t="shared" si="10"/>
        <v>#DIV/0!</v>
      </c>
    </row>
    <row r="64" spans="2:22" ht="13.5" thickBot="1" x14ac:dyDescent="0.25">
      <c r="B64" s="4"/>
      <c r="Q64" s="2" t="s">
        <v>47</v>
      </c>
      <c r="R64" s="12" t="e">
        <f t="shared" si="6"/>
        <v>#DIV/0!</v>
      </c>
      <c r="S64" s="12" t="e">
        <f t="shared" si="7"/>
        <v>#DIV/0!</v>
      </c>
      <c r="T64" s="12" t="e">
        <f t="shared" si="8"/>
        <v>#DIV/0!</v>
      </c>
      <c r="U64" s="14" t="e">
        <f t="shared" si="9"/>
        <v>#DIV/0!</v>
      </c>
      <c r="V64" s="14" t="e">
        <f t="shared" si="10"/>
        <v>#DIV/0!</v>
      </c>
    </row>
    <row r="65" spans="2:22" ht="13.5" thickBot="1" x14ac:dyDescent="0.25">
      <c r="B65" s="6" t="s">
        <v>25</v>
      </c>
      <c r="C65">
        <f t="shared" ref="C65:Q65" si="12">SUM(C42:C64)</f>
        <v>0</v>
      </c>
      <c r="D65">
        <f t="shared" si="12"/>
        <v>0</v>
      </c>
      <c r="E65">
        <f t="shared" si="12"/>
        <v>0</v>
      </c>
      <c r="F65">
        <f t="shared" si="12"/>
        <v>0</v>
      </c>
      <c r="G65">
        <f t="shared" si="12"/>
        <v>0</v>
      </c>
      <c r="H65">
        <f t="shared" si="12"/>
        <v>0</v>
      </c>
      <c r="I65">
        <f t="shared" si="12"/>
        <v>0</v>
      </c>
      <c r="J65">
        <f t="shared" si="12"/>
        <v>0</v>
      </c>
      <c r="K65">
        <f t="shared" si="12"/>
        <v>0</v>
      </c>
      <c r="L65">
        <f t="shared" si="12"/>
        <v>0</v>
      </c>
      <c r="M65">
        <f t="shared" si="12"/>
        <v>0</v>
      </c>
      <c r="N65">
        <f t="shared" si="12"/>
        <v>0</v>
      </c>
      <c r="O65">
        <f t="shared" si="12"/>
        <v>0</v>
      </c>
      <c r="P65">
        <f t="shared" si="12"/>
        <v>0</v>
      </c>
      <c r="Q65" s="7">
        <f t="shared" si="12"/>
        <v>0</v>
      </c>
      <c r="R65" s="13" t="e">
        <f t="shared" si="6"/>
        <v>#DIV/0!</v>
      </c>
      <c r="S65" s="13" t="e">
        <f t="shared" si="7"/>
        <v>#DIV/0!</v>
      </c>
      <c r="T65" s="13" t="e">
        <f t="shared" si="8"/>
        <v>#DIV/0!</v>
      </c>
      <c r="U65" s="15" t="e">
        <f t="shared" si="9"/>
        <v>#DIV/0!</v>
      </c>
      <c r="V65" s="16" t="e">
        <f t="shared" si="10"/>
        <v>#DIV/0!</v>
      </c>
    </row>
  </sheetData>
  <phoneticPr fontId="3" type="noConversion"/>
  <pageMargins left="0.75" right="0.75" top="1" bottom="1" header="0.5" footer="0.5"/>
  <pageSetup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V65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7" sqref="C7:Q37"/>
    </sheetView>
  </sheetViews>
  <sheetFormatPr defaultRowHeight="12.75" x14ac:dyDescent="0.2"/>
  <cols>
    <col min="1" max="1" width="4.5703125" customWidth="1"/>
    <col min="2" max="2" width="14" customWidth="1"/>
    <col min="3" max="3" width="4.85546875" customWidth="1"/>
    <col min="4" max="4" width="5.85546875" customWidth="1"/>
    <col min="5" max="5" width="4.42578125" customWidth="1"/>
    <col min="6" max="6" width="4.7109375" customWidth="1"/>
    <col min="7" max="7" width="4.42578125" customWidth="1"/>
    <col min="8" max="8" width="3.85546875" customWidth="1"/>
    <col min="9" max="9" width="4.5703125" customWidth="1"/>
    <col min="10" max="10" width="4.42578125" customWidth="1"/>
    <col min="11" max="11" width="4.85546875" customWidth="1"/>
    <col min="12" max="12" width="4.7109375" customWidth="1"/>
    <col min="13" max="13" width="4.42578125" customWidth="1"/>
    <col min="14" max="14" width="4.85546875" customWidth="1"/>
    <col min="15" max="15" width="5.5703125" customWidth="1"/>
    <col min="16" max="16" width="5.7109375" customWidth="1"/>
    <col min="17" max="17" width="4.28515625" customWidth="1"/>
    <col min="18" max="18" width="5.140625" customWidth="1"/>
  </cols>
  <sheetData>
    <row r="5" spans="1:22" x14ac:dyDescent="0.2">
      <c r="A5" s="2" t="s">
        <v>2</v>
      </c>
      <c r="B5" s="2" t="s">
        <v>3</v>
      </c>
      <c r="C5" s="2" t="s">
        <v>4</v>
      </c>
      <c r="D5" s="2" t="s">
        <v>5</v>
      </c>
      <c r="E5" s="2" t="s">
        <v>6</v>
      </c>
      <c r="F5" s="2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2" t="s">
        <v>12</v>
      </c>
      <c r="L5" s="2" t="s">
        <v>13</v>
      </c>
      <c r="M5" s="2" t="s">
        <v>14</v>
      </c>
      <c r="N5" s="2" t="s">
        <v>15</v>
      </c>
      <c r="O5" s="2" t="s">
        <v>16</v>
      </c>
      <c r="P5" s="2" t="s">
        <v>17</v>
      </c>
      <c r="Q5" s="2" t="s">
        <v>18</v>
      </c>
      <c r="R5" s="2" t="s">
        <v>19</v>
      </c>
      <c r="S5" s="2" t="s">
        <v>20</v>
      </c>
      <c r="T5" s="2" t="s">
        <v>21</v>
      </c>
      <c r="U5" s="2" t="s">
        <v>22</v>
      </c>
      <c r="V5" s="2" t="s">
        <v>23</v>
      </c>
    </row>
    <row r="6" spans="1:22" x14ac:dyDescent="0.2">
      <c r="B6" s="4">
        <f>+'YTD Stats'!C6</f>
        <v>0</v>
      </c>
      <c r="R6" s="2">
        <f t="shared" ref="R6:R38" si="0">D6+M6+O6+P6</f>
        <v>0</v>
      </c>
      <c r="S6" s="2">
        <f t="shared" ref="S6:S38" si="1">F6+H6+(I6*2)+(J6*3)</f>
        <v>0</v>
      </c>
      <c r="T6" s="8" t="e">
        <f t="shared" ref="T6:T38" si="2">F6/D6</f>
        <v>#DIV/0!</v>
      </c>
      <c r="U6" s="8" t="e">
        <f t="shared" ref="U6:U38" si="3">(F6+M6)/(D6+M6+P6)</f>
        <v>#DIV/0!</v>
      </c>
      <c r="V6" s="8" t="e">
        <f t="shared" ref="V6:V38" si="4">S6/D6</f>
        <v>#DIV/0!</v>
      </c>
    </row>
    <row r="7" spans="1:22" x14ac:dyDescent="0.2">
      <c r="B7" s="4" t="str">
        <f>+'YTD Stats'!C7</f>
        <v>Contreras,W</v>
      </c>
      <c r="R7" s="2">
        <f t="shared" si="0"/>
        <v>0</v>
      </c>
      <c r="S7" s="2">
        <f t="shared" si="1"/>
        <v>0</v>
      </c>
      <c r="T7" s="8" t="e">
        <f t="shared" si="2"/>
        <v>#DIV/0!</v>
      </c>
      <c r="U7" s="8" t="e">
        <f t="shared" si="3"/>
        <v>#DIV/0!</v>
      </c>
      <c r="V7" s="8" t="e">
        <f t="shared" si="4"/>
        <v>#DIV/0!</v>
      </c>
    </row>
    <row r="8" spans="1:22" x14ac:dyDescent="0.2">
      <c r="B8" s="4" t="str">
        <f>+'YTD Stats'!C8</f>
        <v>Wolters,T*</v>
      </c>
      <c r="R8" s="2">
        <f t="shared" si="0"/>
        <v>0</v>
      </c>
      <c r="S8" s="2">
        <f t="shared" si="1"/>
        <v>0</v>
      </c>
      <c r="T8" s="8" t="e">
        <f t="shared" si="2"/>
        <v>#DIV/0!</v>
      </c>
      <c r="U8" s="8" t="e">
        <f t="shared" si="3"/>
        <v>#DIV/0!</v>
      </c>
      <c r="V8" s="8" t="e">
        <f t="shared" si="4"/>
        <v>#DIV/0!</v>
      </c>
    </row>
    <row r="9" spans="1:22" x14ac:dyDescent="0.2">
      <c r="B9" s="4" t="str">
        <f>+'YTD Stats'!C9</f>
        <v>Baez,J</v>
      </c>
      <c r="R9" s="2">
        <f t="shared" si="0"/>
        <v>0</v>
      </c>
      <c r="S9" s="2">
        <f t="shared" si="1"/>
        <v>0</v>
      </c>
      <c r="T9" s="8" t="e">
        <f t="shared" si="2"/>
        <v>#DIV/0!</v>
      </c>
      <c r="U9" s="8" t="e">
        <f t="shared" si="3"/>
        <v>#DIV/0!</v>
      </c>
      <c r="V9" s="8" t="e">
        <f t="shared" si="4"/>
        <v>#DIV/0!</v>
      </c>
    </row>
    <row r="10" spans="1:22" x14ac:dyDescent="0.2">
      <c r="B10" s="4" t="str">
        <f>+'YTD Stats'!C10</f>
        <v>Ahmed,N</v>
      </c>
      <c r="R10" s="2">
        <f t="shared" si="0"/>
        <v>0</v>
      </c>
      <c r="S10" s="2">
        <f t="shared" si="1"/>
        <v>0</v>
      </c>
      <c r="T10" s="8" t="e">
        <f t="shared" si="2"/>
        <v>#DIV/0!</v>
      </c>
      <c r="U10" s="8" t="e">
        <f t="shared" si="3"/>
        <v>#DIV/0!</v>
      </c>
      <c r="V10" s="8" t="e">
        <f t="shared" si="4"/>
        <v>#DIV/0!</v>
      </c>
    </row>
    <row r="11" spans="1:22" x14ac:dyDescent="0.2">
      <c r="B11" s="4" t="str">
        <f>+'YTD Stats'!C11</f>
        <v>Rosario,Ahm</v>
      </c>
      <c r="R11" s="2">
        <f t="shared" si="0"/>
        <v>0</v>
      </c>
      <c r="S11" s="2">
        <f t="shared" si="1"/>
        <v>0</v>
      </c>
      <c r="T11" s="8" t="e">
        <f t="shared" si="2"/>
        <v>#DIV/0!</v>
      </c>
      <c r="U11" s="8" t="e">
        <f t="shared" si="3"/>
        <v>#DIV/0!</v>
      </c>
      <c r="V11" s="8" t="e">
        <f t="shared" si="4"/>
        <v>#DIV/0!</v>
      </c>
    </row>
    <row r="12" spans="1:22" x14ac:dyDescent="0.2">
      <c r="B12" s="4" t="str">
        <f>+'YTD Stats'!C12</f>
        <v>Goodrum,N+</v>
      </c>
      <c r="R12" s="2">
        <f t="shared" si="0"/>
        <v>0</v>
      </c>
      <c r="S12" s="2">
        <f t="shared" si="1"/>
        <v>0</v>
      </c>
      <c r="T12" s="8" t="e">
        <f t="shared" si="2"/>
        <v>#DIV/0!</v>
      </c>
      <c r="U12" s="8" t="e">
        <f t="shared" si="3"/>
        <v>#DIV/0!</v>
      </c>
      <c r="V12" s="8" t="e">
        <f t="shared" si="4"/>
        <v>#DIV/0!</v>
      </c>
    </row>
    <row r="13" spans="1:22" x14ac:dyDescent="0.2">
      <c r="B13" s="4" t="str">
        <f>+'YTD Stats'!C13</f>
        <v>Freeman,F*</v>
      </c>
      <c r="R13" s="2">
        <f t="shared" si="0"/>
        <v>0</v>
      </c>
      <c r="S13" s="2">
        <f t="shared" si="1"/>
        <v>0</v>
      </c>
      <c r="T13" s="8" t="e">
        <f t="shared" si="2"/>
        <v>#DIV/0!</v>
      </c>
      <c r="U13" s="8" t="e">
        <f t="shared" si="3"/>
        <v>#DIV/0!</v>
      </c>
      <c r="V13" s="8" t="e">
        <f t="shared" si="4"/>
        <v>#DIV/0!</v>
      </c>
    </row>
    <row r="14" spans="1:22" x14ac:dyDescent="0.2">
      <c r="B14" s="4" t="str">
        <f>+'YTD Stats'!C14</f>
        <v>Gardner,B*</v>
      </c>
      <c r="R14" s="2">
        <f t="shared" si="0"/>
        <v>0</v>
      </c>
      <c r="S14" s="2">
        <f t="shared" si="1"/>
        <v>0</v>
      </c>
      <c r="T14" s="8" t="e">
        <f t="shared" si="2"/>
        <v>#DIV/0!</v>
      </c>
      <c r="U14" s="8" t="e">
        <f t="shared" si="3"/>
        <v>#DIV/0!</v>
      </c>
      <c r="V14" s="8" t="e">
        <f t="shared" si="4"/>
        <v>#DIV/0!</v>
      </c>
    </row>
    <row r="15" spans="1:22" x14ac:dyDescent="0.2">
      <c r="B15" s="4" t="str">
        <f>+'YTD Stats'!C15</f>
        <v>Rendon,A</v>
      </c>
      <c r="R15" s="2">
        <f t="shared" si="0"/>
        <v>0</v>
      </c>
      <c r="S15" s="2">
        <f t="shared" si="1"/>
        <v>0</v>
      </c>
      <c r="T15" s="8" t="e">
        <f t="shared" si="2"/>
        <v>#DIV/0!</v>
      </c>
      <c r="U15" s="8" t="e">
        <f t="shared" si="3"/>
        <v>#DIV/0!</v>
      </c>
      <c r="V15" s="8" t="e">
        <f t="shared" si="4"/>
        <v>#DIV/0!</v>
      </c>
    </row>
    <row r="16" spans="1:22" x14ac:dyDescent="0.2">
      <c r="B16" s="4" t="str">
        <f>+'YTD Stats'!C16</f>
        <v>Sogard,E</v>
      </c>
      <c r="R16" s="2">
        <f t="shared" si="0"/>
        <v>0</v>
      </c>
      <c r="S16" s="2">
        <f t="shared" si="1"/>
        <v>0</v>
      </c>
      <c r="T16" s="8" t="e">
        <f t="shared" si="2"/>
        <v>#DIV/0!</v>
      </c>
      <c r="U16" s="8" t="e">
        <f t="shared" si="3"/>
        <v>#DIV/0!</v>
      </c>
      <c r="V16" s="8" t="e">
        <f t="shared" si="4"/>
        <v>#DIV/0!</v>
      </c>
    </row>
    <row r="17" spans="2:22" x14ac:dyDescent="0.2">
      <c r="B17" s="4" t="str">
        <f>+'YTD Stats'!C17</f>
        <v>Cespedes,Y</v>
      </c>
      <c r="R17" s="2">
        <f t="shared" si="0"/>
        <v>0</v>
      </c>
      <c r="S17" s="2">
        <f t="shared" si="1"/>
        <v>0</v>
      </c>
      <c r="T17" s="8" t="e">
        <f t="shared" si="2"/>
        <v>#DIV/0!</v>
      </c>
      <c r="U17" s="8" t="e">
        <f t="shared" si="3"/>
        <v>#DIV/0!</v>
      </c>
      <c r="V17" s="8" t="e">
        <f t="shared" si="4"/>
        <v>#DIV/0!</v>
      </c>
    </row>
    <row r="18" spans="2:22" x14ac:dyDescent="0.2">
      <c r="B18" s="4" t="str">
        <f>+'YTD Stats'!C18</f>
        <v>Anderson,T</v>
      </c>
      <c r="R18" s="2">
        <f t="shared" si="0"/>
        <v>0</v>
      </c>
      <c r="S18" s="2">
        <f t="shared" si="1"/>
        <v>0</v>
      </c>
      <c r="T18" s="8" t="e">
        <f t="shared" si="2"/>
        <v>#DIV/0!</v>
      </c>
      <c r="U18" s="8" t="e">
        <f t="shared" si="3"/>
        <v>#DIV/0!</v>
      </c>
      <c r="V18" s="8" t="e">
        <f t="shared" si="4"/>
        <v>#DIV/0!</v>
      </c>
    </row>
    <row r="19" spans="2:22" x14ac:dyDescent="0.2">
      <c r="B19" s="4" t="str">
        <f>+'YTD Stats'!C19</f>
        <v>Meadows,A*</v>
      </c>
      <c r="R19" s="2">
        <f t="shared" si="0"/>
        <v>0</v>
      </c>
      <c r="S19" s="2">
        <f t="shared" si="1"/>
        <v>0</v>
      </c>
      <c r="T19" s="8" t="e">
        <f t="shared" si="2"/>
        <v>#DIV/0!</v>
      </c>
      <c r="U19" s="8" t="e">
        <f t="shared" si="3"/>
        <v>#DIV/0!</v>
      </c>
      <c r="V19" s="8" t="e">
        <f t="shared" si="4"/>
        <v>#DIV/0!</v>
      </c>
    </row>
    <row r="20" spans="2:22" x14ac:dyDescent="0.2">
      <c r="B20" s="4" t="str">
        <f>+'YTD Stats'!C20</f>
        <v>Inciarte E.</v>
      </c>
      <c r="R20" s="2">
        <f t="shared" si="0"/>
        <v>0</v>
      </c>
      <c r="S20" s="2">
        <f t="shared" si="1"/>
        <v>0</v>
      </c>
      <c r="T20" s="8" t="e">
        <f t="shared" si="2"/>
        <v>#DIV/0!</v>
      </c>
      <c r="U20" s="8" t="e">
        <f t="shared" si="3"/>
        <v>#DIV/0!</v>
      </c>
      <c r="V20" s="8" t="e">
        <f t="shared" si="4"/>
        <v>#DIV/0!</v>
      </c>
    </row>
    <row r="21" spans="2:22" x14ac:dyDescent="0.2">
      <c r="B21" s="4" t="str">
        <f>+'YTD Stats'!C21</f>
        <v>Heyward,J*</v>
      </c>
      <c r="R21" s="2">
        <f t="shared" si="0"/>
        <v>0</v>
      </c>
      <c r="S21" s="2">
        <f t="shared" si="1"/>
        <v>0</v>
      </c>
      <c r="T21" s="8" t="e">
        <f t="shared" si="2"/>
        <v>#DIV/0!</v>
      </c>
      <c r="U21" s="8" t="e">
        <f t="shared" si="3"/>
        <v>#DIV/0!</v>
      </c>
      <c r="V21" s="8" t="e">
        <f t="shared" si="4"/>
        <v>#DIV/0!</v>
      </c>
    </row>
    <row r="22" spans="2:22" x14ac:dyDescent="0.2">
      <c r="B22" s="4" t="str">
        <f>+'YTD Stats'!C22</f>
        <v>Duvall,A</v>
      </c>
      <c r="R22" s="2">
        <f t="shared" si="0"/>
        <v>0</v>
      </c>
      <c r="S22" s="2">
        <f t="shared" si="1"/>
        <v>0</v>
      </c>
      <c r="T22" s="8" t="e">
        <f t="shared" si="2"/>
        <v>#DIV/0!</v>
      </c>
      <c r="U22" s="8" t="e">
        <f t="shared" si="3"/>
        <v>#DIV/0!</v>
      </c>
      <c r="V22" s="8" t="e">
        <f t="shared" si="4"/>
        <v>#DIV/0!</v>
      </c>
    </row>
    <row r="23" spans="2:22" x14ac:dyDescent="0.2">
      <c r="B23" s="4">
        <f>+'YTD Stats'!C23</f>
        <v>0</v>
      </c>
      <c r="R23" s="2">
        <f t="shared" si="0"/>
        <v>0</v>
      </c>
      <c r="S23" s="2">
        <f t="shared" si="1"/>
        <v>0</v>
      </c>
      <c r="T23" s="8" t="e">
        <f t="shared" si="2"/>
        <v>#DIV/0!</v>
      </c>
      <c r="U23" s="8" t="e">
        <f t="shared" si="3"/>
        <v>#DIV/0!</v>
      </c>
      <c r="V23" s="8" t="e">
        <f t="shared" si="4"/>
        <v>#DIV/0!</v>
      </c>
    </row>
    <row r="24" spans="2:22" x14ac:dyDescent="0.2">
      <c r="B24" s="4">
        <f>+'YTD Stats'!C24</f>
        <v>0</v>
      </c>
      <c r="R24" s="2">
        <f t="shared" si="0"/>
        <v>0</v>
      </c>
      <c r="S24" s="2">
        <f t="shared" si="1"/>
        <v>0</v>
      </c>
      <c r="T24" s="8" t="e">
        <f t="shared" si="2"/>
        <v>#DIV/0!</v>
      </c>
      <c r="U24" s="8" t="e">
        <f t="shared" si="3"/>
        <v>#DIV/0!</v>
      </c>
      <c r="V24" s="8" t="e">
        <f t="shared" si="4"/>
        <v>#DIV/0!</v>
      </c>
    </row>
    <row r="25" spans="2:22" x14ac:dyDescent="0.2">
      <c r="B25" s="4">
        <f>+'YTD Stats'!C25</f>
        <v>0</v>
      </c>
      <c r="R25" s="2">
        <f t="shared" si="0"/>
        <v>0</v>
      </c>
      <c r="S25" s="2">
        <f t="shared" si="1"/>
        <v>0</v>
      </c>
      <c r="T25" s="8" t="e">
        <f t="shared" si="2"/>
        <v>#DIV/0!</v>
      </c>
      <c r="U25" s="8" t="e">
        <f t="shared" si="3"/>
        <v>#DIV/0!</v>
      </c>
      <c r="V25" s="8" t="e">
        <f t="shared" si="4"/>
        <v>#DIV/0!</v>
      </c>
    </row>
    <row r="26" spans="2:22" x14ac:dyDescent="0.2">
      <c r="B26" s="4" t="str">
        <f>+'YTD Stats'!C26</f>
        <v>Taylor,M</v>
      </c>
      <c r="R26" s="2">
        <f t="shared" si="0"/>
        <v>0</v>
      </c>
      <c r="S26" s="2">
        <f t="shared" si="1"/>
        <v>0</v>
      </c>
      <c r="T26" s="8" t="e">
        <f t="shared" si="2"/>
        <v>#DIV/0!</v>
      </c>
      <c r="U26" s="8" t="e">
        <f t="shared" si="3"/>
        <v>#DIV/0!</v>
      </c>
      <c r="V26" s="8" t="e">
        <f t="shared" si="4"/>
        <v>#DIV/0!</v>
      </c>
    </row>
    <row r="27" spans="2:22" x14ac:dyDescent="0.2">
      <c r="B27" s="4" t="str">
        <f>+'YTD Stats'!C27</f>
        <v>Bird,G*</v>
      </c>
      <c r="R27" s="2">
        <f t="shared" si="0"/>
        <v>0</v>
      </c>
      <c r="S27" s="2">
        <f t="shared" si="1"/>
        <v>0</v>
      </c>
      <c r="T27" s="8" t="e">
        <f t="shared" si="2"/>
        <v>#DIV/0!</v>
      </c>
      <c r="U27" s="8" t="e">
        <f t="shared" si="3"/>
        <v>#DIV/0!</v>
      </c>
      <c r="V27" s="8" t="e">
        <f t="shared" si="4"/>
        <v>#DIV/0!</v>
      </c>
    </row>
    <row r="28" spans="2:22" x14ac:dyDescent="0.2">
      <c r="B28" s="4" t="str">
        <f>+'YTD Stats'!C28</f>
        <v>Swihart B.</v>
      </c>
      <c r="R28" s="2">
        <f t="shared" si="0"/>
        <v>0</v>
      </c>
      <c r="S28" s="2">
        <f t="shared" si="1"/>
        <v>0</v>
      </c>
      <c r="T28" s="8" t="e">
        <f t="shared" si="2"/>
        <v>#DIV/0!</v>
      </c>
      <c r="U28" s="8" t="e">
        <f t="shared" si="3"/>
        <v>#DIV/0!</v>
      </c>
      <c r="V28" s="8" t="e">
        <f t="shared" si="4"/>
        <v>#DIV/0!</v>
      </c>
    </row>
    <row r="29" spans="2:22" x14ac:dyDescent="0.2">
      <c r="B29" s="4" t="str">
        <f>+'YTD Stats'!C29</f>
        <v>Urena,R+</v>
      </c>
      <c r="R29" s="2">
        <f t="shared" si="0"/>
        <v>0</v>
      </c>
      <c r="S29" s="2">
        <f t="shared" si="1"/>
        <v>0</v>
      </c>
      <c r="T29" s="8" t="e">
        <f t="shared" si="2"/>
        <v>#DIV/0!</v>
      </c>
      <c r="U29" s="8" t="e">
        <f t="shared" si="3"/>
        <v>#DIV/0!</v>
      </c>
      <c r="V29" s="8" t="e">
        <f t="shared" si="4"/>
        <v>#DIV/0!</v>
      </c>
    </row>
    <row r="30" spans="2:22" x14ac:dyDescent="0.2">
      <c r="B30" s="4" t="str">
        <f>+'YTD Stats'!C30</f>
        <v>McKinney,B*</v>
      </c>
      <c r="R30" s="2">
        <f t="shared" si="0"/>
        <v>0</v>
      </c>
      <c r="S30" s="2">
        <f t="shared" si="1"/>
        <v>0</v>
      </c>
      <c r="T30" s="8" t="e">
        <f t="shared" si="2"/>
        <v>#DIV/0!</v>
      </c>
      <c r="U30" s="8" t="e">
        <f t="shared" si="3"/>
        <v>#DIV/0!</v>
      </c>
      <c r="V30" s="8" t="e">
        <f t="shared" si="4"/>
        <v>#DIV/0!</v>
      </c>
    </row>
    <row r="31" spans="2:22" x14ac:dyDescent="0.2">
      <c r="B31" s="4">
        <f>+'YTD Stats'!C31</f>
        <v>0</v>
      </c>
      <c r="R31" s="2">
        <f t="shared" si="0"/>
        <v>0</v>
      </c>
      <c r="S31" s="2">
        <f t="shared" si="1"/>
        <v>0</v>
      </c>
      <c r="T31" s="8" t="e">
        <f t="shared" si="2"/>
        <v>#DIV/0!</v>
      </c>
      <c r="U31" s="8" t="e">
        <f t="shared" si="3"/>
        <v>#DIV/0!</v>
      </c>
      <c r="V31" s="8" t="e">
        <f t="shared" si="4"/>
        <v>#DIV/0!</v>
      </c>
    </row>
    <row r="32" spans="2:22" x14ac:dyDescent="0.2">
      <c r="B32" s="4">
        <f>+'YTD Stats'!C32</f>
        <v>0</v>
      </c>
      <c r="R32" s="2">
        <f t="shared" si="0"/>
        <v>0</v>
      </c>
      <c r="S32" s="2">
        <f t="shared" si="1"/>
        <v>0</v>
      </c>
      <c r="T32" s="8" t="e">
        <f t="shared" si="2"/>
        <v>#DIV/0!</v>
      </c>
      <c r="U32" s="8" t="e">
        <f t="shared" si="3"/>
        <v>#DIV/0!</v>
      </c>
      <c r="V32" s="8" t="e">
        <f t="shared" si="4"/>
        <v>#DIV/0!</v>
      </c>
    </row>
    <row r="33" spans="1:22" x14ac:dyDescent="0.2">
      <c r="B33" s="4">
        <f>+'YTD Stats'!C33</f>
        <v>0</v>
      </c>
      <c r="R33" s="2">
        <f t="shared" si="0"/>
        <v>0</v>
      </c>
      <c r="S33" s="2">
        <f t="shared" si="1"/>
        <v>0</v>
      </c>
      <c r="T33" s="8" t="e">
        <f t="shared" si="2"/>
        <v>#DIV/0!</v>
      </c>
      <c r="U33" s="8" t="e">
        <f t="shared" si="3"/>
        <v>#DIV/0!</v>
      </c>
      <c r="V33" s="8" t="e">
        <f t="shared" si="4"/>
        <v>#DIV/0!</v>
      </c>
    </row>
    <row r="34" spans="1:22" x14ac:dyDescent="0.2">
      <c r="B34" s="4">
        <f>+'YTD Stats'!C34</f>
        <v>0</v>
      </c>
      <c r="R34" s="2">
        <f t="shared" si="0"/>
        <v>0</v>
      </c>
      <c r="S34" s="2">
        <f t="shared" si="1"/>
        <v>0</v>
      </c>
      <c r="T34" s="8" t="e">
        <f t="shared" si="2"/>
        <v>#DIV/0!</v>
      </c>
      <c r="U34" s="8" t="e">
        <f t="shared" si="3"/>
        <v>#DIV/0!</v>
      </c>
      <c r="V34" s="8" t="e">
        <f t="shared" si="4"/>
        <v>#DIV/0!</v>
      </c>
    </row>
    <row r="35" spans="1:22" x14ac:dyDescent="0.2">
      <c r="B35" s="4">
        <f>+'YTD Stats'!C35</f>
        <v>0</v>
      </c>
      <c r="R35" s="2">
        <f t="shared" si="0"/>
        <v>0</v>
      </c>
      <c r="S35" s="2">
        <f t="shared" si="1"/>
        <v>0</v>
      </c>
      <c r="T35" s="8" t="e">
        <f t="shared" si="2"/>
        <v>#DIV/0!</v>
      </c>
      <c r="U35" s="8" t="e">
        <f t="shared" si="3"/>
        <v>#DIV/0!</v>
      </c>
      <c r="V35" s="8" t="e">
        <f t="shared" si="4"/>
        <v>#DIV/0!</v>
      </c>
    </row>
    <row r="36" spans="1:22" x14ac:dyDescent="0.2">
      <c r="B36" s="4">
        <f>+'YTD Stats'!C36</f>
        <v>0</v>
      </c>
      <c r="R36" s="2">
        <f t="shared" si="0"/>
        <v>0</v>
      </c>
      <c r="S36" s="2">
        <f t="shared" si="1"/>
        <v>0</v>
      </c>
      <c r="T36" s="8" t="e">
        <f t="shared" si="2"/>
        <v>#DIV/0!</v>
      </c>
      <c r="U36" s="8" t="e">
        <f t="shared" si="3"/>
        <v>#DIV/0!</v>
      </c>
      <c r="V36" s="8" t="e">
        <f t="shared" si="4"/>
        <v>#DIV/0!</v>
      </c>
    </row>
    <row r="37" spans="1:22" ht="14.25" customHeight="1" thickBot="1" x14ac:dyDescent="0.25">
      <c r="B37" s="4" t="s">
        <v>24</v>
      </c>
      <c r="R37" s="2">
        <f t="shared" si="0"/>
        <v>0</v>
      </c>
      <c r="S37" s="2">
        <f t="shared" si="1"/>
        <v>0</v>
      </c>
      <c r="T37" s="8" t="e">
        <f t="shared" si="2"/>
        <v>#DIV/0!</v>
      </c>
      <c r="U37" s="8" t="e">
        <f t="shared" si="3"/>
        <v>#DIV/0!</v>
      </c>
      <c r="V37" s="8" t="e">
        <f t="shared" si="4"/>
        <v>#DIV/0!</v>
      </c>
    </row>
    <row r="38" spans="1:22" ht="13.5" thickBot="1" x14ac:dyDescent="0.25">
      <c r="B38" s="6" t="s">
        <v>25</v>
      </c>
      <c r="D38" s="7">
        <f t="shared" ref="D38:Q38" si="5">SUM(D6:D37)</f>
        <v>0</v>
      </c>
      <c r="E38" s="7">
        <f t="shared" si="5"/>
        <v>0</v>
      </c>
      <c r="F38" s="7">
        <f t="shared" si="5"/>
        <v>0</v>
      </c>
      <c r="G38" s="7">
        <f t="shared" si="5"/>
        <v>0</v>
      </c>
      <c r="H38" s="7">
        <f t="shared" si="5"/>
        <v>0</v>
      </c>
      <c r="I38" s="7">
        <f t="shared" si="5"/>
        <v>0</v>
      </c>
      <c r="J38" s="7">
        <f t="shared" si="5"/>
        <v>0</v>
      </c>
      <c r="K38" s="7">
        <f t="shared" si="5"/>
        <v>0</v>
      </c>
      <c r="L38" s="7">
        <f t="shared" si="5"/>
        <v>0</v>
      </c>
      <c r="M38" s="7">
        <f t="shared" si="5"/>
        <v>0</v>
      </c>
      <c r="N38" s="7">
        <f t="shared" si="5"/>
        <v>0</v>
      </c>
      <c r="O38" s="7">
        <f t="shared" si="5"/>
        <v>0</v>
      </c>
      <c r="P38" s="7">
        <f t="shared" si="5"/>
        <v>0</v>
      </c>
      <c r="Q38" s="7">
        <f t="shared" si="5"/>
        <v>0</v>
      </c>
      <c r="R38" s="7">
        <f t="shared" si="0"/>
        <v>0</v>
      </c>
      <c r="S38" s="7">
        <f t="shared" si="1"/>
        <v>0</v>
      </c>
      <c r="T38" s="9" t="e">
        <f t="shared" si="2"/>
        <v>#DIV/0!</v>
      </c>
      <c r="U38" s="9" t="e">
        <f t="shared" si="3"/>
        <v>#DIV/0!</v>
      </c>
      <c r="V38" s="10" t="e">
        <f t="shared" si="4"/>
        <v>#DIV/0!</v>
      </c>
    </row>
    <row r="39" spans="1:22" x14ac:dyDescent="0.2">
      <c r="B39" s="4"/>
    </row>
    <row r="40" spans="1:22" x14ac:dyDescent="0.2">
      <c r="B40" s="4"/>
    </row>
    <row r="41" spans="1:22" ht="25.5" x14ac:dyDescent="0.2">
      <c r="A41" s="2" t="s">
        <v>2</v>
      </c>
      <c r="B41" s="2" t="s">
        <v>26</v>
      </c>
      <c r="C41" s="2" t="s">
        <v>27</v>
      </c>
      <c r="D41" s="2" t="s">
        <v>7</v>
      </c>
      <c r="E41" s="2" t="s">
        <v>6</v>
      </c>
      <c r="F41" s="2" t="s">
        <v>28</v>
      </c>
      <c r="G41" s="2" t="s">
        <v>15</v>
      </c>
      <c r="H41" s="2" t="s">
        <v>14</v>
      </c>
      <c r="I41" s="2" t="s">
        <v>29</v>
      </c>
      <c r="J41" s="2" t="s">
        <v>30</v>
      </c>
      <c r="K41" s="2" t="s">
        <v>31</v>
      </c>
      <c r="L41" s="2" t="s">
        <v>32</v>
      </c>
      <c r="M41" s="2" t="s">
        <v>33</v>
      </c>
      <c r="N41" s="2" t="s">
        <v>34</v>
      </c>
      <c r="O41" s="2" t="s">
        <v>35</v>
      </c>
      <c r="P41" s="2" t="s">
        <v>11</v>
      </c>
      <c r="Q41" s="2" t="s">
        <v>36</v>
      </c>
      <c r="R41" s="2" t="s">
        <v>37</v>
      </c>
      <c r="S41" s="2" t="s">
        <v>38</v>
      </c>
      <c r="T41" s="2" t="s">
        <v>39</v>
      </c>
      <c r="U41" s="4" t="s">
        <v>40</v>
      </c>
      <c r="V41" s="4" t="s">
        <v>41</v>
      </c>
    </row>
    <row r="42" spans="1:22" x14ac:dyDescent="0.2">
      <c r="B42" s="4" t="str">
        <f>+'YTD Stats'!C42</f>
        <v>Bauer,T</v>
      </c>
      <c r="Q42" s="2" t="s">
        <v>47</v>
      </c>
      <c r="R42" s="12" t="e">
        <f t="shared" ref="R42:R65" si="6">M42/(M42+N42)</f>
        <v>#DIV/0!</v>
      </c>
      <c r="S42" s="12" t="e">
        <f t="shared" ref="S42:S65" si="7">F42/C42*9</f>
        <v>#DIV/0!</v>
      </c>
      <c r="T42" s="12" t="e">
        <f t="shared" ref="T42:T65" si="8">(H42+D42)/C42</f>
        <v>#DIV/0!</v>
      </c>
      <c r="U42" s="14" t="e">
        <f t="shared" ref="U42:U65" si="9">D42/(C42*3+D42)</f>
        <v>#DIV/0!</v>
      </c>
      <c r="V42" s="14" t="e">
        <f t="shared" ref="V42:V65" si="10">(D42+H42)/(C42*3+D42+H42)</f>
        <v>#DIV/0!</v>
      </c>
    </row>
    <row r="43" spans="1:22" x14ac:dyDescent="0.2">
      <c r="B43" s="4" t="str">
        <f>+'YTD Stats'!C43</f>
        <v>Darvish,Y</v>
      </c>
      <c r="Q43" s="2" t="s">
        <v>47</v>
      </c>
      <c r="R43" s="12" t="e">
        <f t="shared" si="6"/>
        <v>#DIV/0!</v>
      </c>
      <c r="S43" s="12" t="e">
        <f t="shared" si="7"/>
        <v>#DIV/0!</v>
      </c>
      <c r="T43" s="12" t="e">
        <f t="shared" si="8"/>
        <v>#DIV/0!</v>
      </c>
      <c r="U43" s="14" t="e">
        <f t="shared" si="9"/>
        <v>#DIV/0!</v>
      </c>
      <c r="V43" s="14" t="e">
        <f t="shared" si="10"/>
        <v>#DIV/0!</v>
      </c>
    </row>
    <row r="44" spans="1:22" x14ac:dyDescent="0.2">
      <c r="B44" s="4" t="str">
        <f>+'YTD Stats'!C44</f>
        <v>Paxton, J</v>
      </c>
      <c r="Q44" s="2" t="s">
        <v>47</v>
      </c>
      <c r="R44" s="12" t="e">
        <f t="shared" si="6"/>
        <v>#DIV/0!</v>
      </c>
      <c r="S44" s="12" t="e">
        <f t="shared" si="7"/>
        <v>#DIV/0!</v>
      </c>
      <c r="T44" s="12" t="e">
        <f t="shared" si="8"/>
        <v>#DIV/0!</v>
      </c>
      <c r="U44" s="14" t="e">
        <f t="shared" si="9"/>
        <v>#DIV/0!</v>
      </c>
      <c r="V44" s="14" t="e">
        <f t="shared" si="10"/>
        <v>#DIV/0!</v>
      </c>
    </row>
    <row r="45" spans="1:22" x14ac:dyDescent="0.2">
      <c r="B45" s="4" t="str">
        <f>+'YTD Stats'!C45</f>
        <v>Richards,G</v>
      </c>
      <c r="Q45" s="2" t="s">
        <v>47</v>
      </c>
      <c r="R45" s="12" t="e">
        <f t="shared" si="6"/>
        <v>#DIV/0!</v>
      </c>
      <c r="S45" s="12" t="e">
        <f t="shared" si="7"/>
        <v>#DIV/0!</v>
      </c>
      <c r="T45" s="12" t="e">
        <f t="shared" si="8"/>
        <v>#DIV/0!</v>
      </c>
      <c r="U45" s="14" t="e">
        <f t="shared" si="9"/>
        <v>#DIV/0!</v>
      </c>
      <c r="V45" s="14" t="e">
        <f t="shared" si="10"/>
        <v>#DIV/0!</v>
      </c>
    </row>
    <row r="46" spans="1:22" x14ac:dyDescent="0.2">
      <c r="B46" s="4" t="str">
        <f>+'YTD Stats'!C46</f>
        <v>Foltynewicz,M</v>
      </c>
      <c r="Q46" s="2" t="s">
        <v>47</v>
      </c>
      <c r="R46" s="12" t="e">
        <f t="shared" si="6"/>
        <v>#DIV/0!</v>
      </c>
      <c r="S46" s="12" t="e">
        <f t="shared" si="7"/>
        <v>#DIV/0!</v>
      </c>
      <c r="T46" s="12" t="e">
        <f t="shared" si="8"/>
        <v>#DIV/0!</v>
      </c>
      <c r="U46" s="14" t="e">
        <f t="shared" si="9"/>
        <v>#DIV/0!</v>
      </c>
      <c r="V46" s="14" t="e">
        <f t="shared" si="10"/>
        <v>#DIV/0!</v>
      </c>
    </row>
    <row r="47" spans="1:22" x14ac:dyDescent="0.2">
      <c r="B47" s="4" t="str">
        <f>+'YTD Stats'!C47</f>
        <v>Gray,J</v>
      </c>
      <c r="Q47" s="2" t="s">
        <v>47</v>
      </c>
      <c r="R47" s="12" t="e">
        <f t="shared" si="6"/>
        <v>#DIV/0!</v>
      </c>
      <c r="S47" s="12" t="e">
        <f t="shared" si="7"/>
        <v>#DIV/0!</v>
      </c>
      <c r="T47" s="12" t="e">
        <f t="shared" si="8"/>
        <v>#DIV/0!</v>
      </c>
      <c r="U47" s="14" t="e">
        <f t="shared" si="9"/>
        <v>#DIV/0!</v>
      </c>
      <c r="V47" s="14" t="e">
        <f t="shared" si="10"/>
        <v>#DIV/0!</v>
      </c>
    </row>
    <row r="48" spans="1:22" ht="14.25" customHeight="1" x14ac:dyDescent="0.2">
      <c r="B48" s="4">
        <f>+'YTD Stats'!C48</f>
        <v>0</v>
      </c>
      <c r="Q48" s="2" t="s">
        <v>47</v>
      </c>
      <c r="R48" s="12" t="e">
        <f t="shared" si="6"/>
        <v>#DIV/0!</v>
      </c>
      <c r="S48" s="12" t="e">
        <f t="shared" si="7"/>
        <v>#DIV/0!</v>
      </c>
      <c r="T48" s="12" t="e">
        <f t="shared" si="8"/>
        <v>#DIV/0!</v>
      </c>
      <c r="U48" s="14" t="e">
        <f t="shared" si="9"/>
        <v>#DIV/0!</v>
      </c>
      <c r="V48" s="14" t="e">
        <f t="shared" si="10"/>
        <v>#DIV/0!</v>
      </c>
    </row>
    <row r="49" spans="2:22" x14ac:dyDescent="0.2">
      <c r="B49" s="4" t="str">
        <f>+'YTD Stats'!C49</f>
        <v>Castillo,D</v>
      </c>
      <c r="Q49" s="2">
        <f>M49*2+O49*2-N49</f>
        <v>0</v>
      </c>
      <c r="R49" s="12" t="e">
        <f t="shared" si="6"/>
        <v>#DIV/0!</v>
      </c>
      <c r="S49" s="12" t="e">
        <f t="shared" si="7"/>
        <v>#DIV/0!</v>
      </c>
      <c r="T49" s="12" t="e">
        <f t="shared" si="8"/>
        <v>#DIV/0!</v>
      </c>
      <c r="U49" s="14" t="e">
        <f t="shared" si="9"/>
        <v>#DIV/0!</v>
      </c>
      <c r="V49" s="14" t="e">
        <f t="shared" si="10"/>
        <v>#DIV/0!</v>
      </c>
    </row>
    <row r="50" spans="2:22" x14ac:dyDescent="0.2">
      <c r="B50" s="4" t="str">
        <f>+'YTD Stats'!C50</f>
        <v>Strahm,M*</v>
      </c>
      <c r="Q50" s="2">
        <f t="shared" ref="Q50:Q62" si="11">M50*2+O50*2-N50</f>
        <v>0</v>
      </c>
      <c r="R50" s="12" t="e">
        <f t="shared" si="6"/>
        <v>#DIV/0!</v>
      </c>
      <c r="S50" s="12" t="e">
        <f t="shared" si="7"/>
        <v>#DIV/0!</v>
      </c>
      <c r="T50" s="12" t="e">
        <f t="shared" si="8"/>
        <v>#DIV/0!</v>
      </c>
      <c r="U50" s="14" t="e">
        <f t="shared" si="9"/>
        <v>#DIV/0!</v>
      </c>
      <c r="V50" s="14" t="e">
        <f t="shared" si="10"/>
        <v>#DIV/0!</v>
      </c>
    </row>
    <row r="51" spans="2:22" x14ac:dyDescent="0.2">
      <c r="B51" s="4" t="str">
        <f>+'YTD Stats'!C51</f>
        <v>Watson,T*</v>
      </c>
      <c r="Q51" s="2">
        <f t="shared" si="11"/>
        <v>0</v>
      </c>
      <c r="R51" s="12" t="e">
        <f t="shared" si="6"/>
        <v>#DIV/0!</v>
      </c>
      <c r="S51" s="12" t="e">
        <f t="shared" si="7"/>
        <v>#DIV/0!</v>
      </c>
      <c r="T51" s="12" t="e">
        <f t="shared" si="8"/>
        <v>#DIV/0!</v>
      </c>
      <c r="U51" s="14" t="e">
        <f t="shared" si="9"/>
        <v>#DIV/0!</v>
      </c>
      <c r="V51" s="14" t="e">
        <f t="shared" si="10"/>
        <v>#DIV/0!</v>
      </c>
    </row>
    <row r="52" spans="2:22" ht="13.5" customHeight="1" x14ac:dyDescent="0.2">
      <c r="B52" s="4" t="str">
        <f>+'YTD Stats'!C52</f>
        <v>Green,C</v>
      </c>
      <c r="Q52" s="2">
        <f t="shared" si="11"/>
        <v>0</v>
      </c>
      <c r="R52" s="12" t="e">
        <f t="shared" si="6"/>
        <v>#DIV/0!</v>
      </c>
      <c r="S52" s="12" t="e">
        <f t="shared" si="7"/>
        <v>#DIV/0!</v>
      </c>
      <c r="T52" s="12" t="e">
        <f t="shared" si="8"/>
        <v>#DIV/0!</v>
      </c>
      <c r="U52" s="14" t="e">
        <f t="shared" si="9"/>
        <v>#DIV/0!</v>
      </c>
      <c r="V52" s="14" t="e">
        <f t="shared" si="10"/>
        <v>#DIV/0!</v>
      </c>
    </row>
    <row r="53" spans="2:22" x14ac:dyDescent="0.2">
      <c r="B53" s="4" t="str">
        <f>+'YTD Stats'!C53</f>
        <v>Bass,A</v>
      </c>
      <c r="Q53" s="2">
        <f t="shared" si="11"/>
        <v>0</v>
      </c>
      <c r="R53" s="12" t="e">
        <f t="shared" si="6"/>
        <v>#DIV/0!</v>
      </c>
      <c r="S53" s="12" t="e">
        <f t="shared" si="7"/>
        <v>#DIV/0!</v>
      </c>
      <c r="T53" s="12" t="e">
        <f t="shared" si="8"/>
        <v>#DIV/0!</v>
      </c>
      <c r="U53" s="14" t="e">
        <f t="shared" si="9"/>
        <v>#DIV/0!</v>
      </c>
      <c r="V53" s="14" t="e">
        <f t="shared" si="10"/>
        <v>#DIV/0!</v>
      </c>
    </row>
    <row r="54" spans="2:22" x14ac:dyDescent="0.2">
      <c r="B54" s="4" t="str">
        <f>+'YTD Stats'!C54</f>
        <v>Knebel,C</v>
      </c>
      <c r="Q54" s="2">
        <f t="shared" si="11"/>
        <v>0</v>
      </c>
      <c r="R54" s="12" t="e">
        <f t="shared" si="6"/>
        <v>#DIV/0!</v>
      </c>
      <c r="S54" s="12" t="e">
        <f t="shared" si="7"/>
        <v>#DIV/0!</v>
      </c>
      <c r="T54" s="12" t="e">
        <f t="shared" si="8"/>
        <v>#DIV/0!</v>
      </c>
      <c r="U54" s="14" t="e">
        <f t="shared" si="9"/>
        <v>#DIV/0!</v>
      </c>
      <c r="V54" s="14" t="e">
        <f t="shared" si="10"/>
        <v>#DIV/0!</v>
      </c>
    </row>
    <row r="55" spans="2:22" x14ac:dyDescent="0.2">
      <c r="B55" s="4" t="str">
        <f>+'YTD Stats'!C55</f>
        <v>Hernandez,D</v>
      </c>
      <c r="Q55" s="2">
        <f t="shared" si="11"/>
        <v>0</v>
      </c>
      <c r="R55" s="12" t="e">
        <f t="shared" si="6"/>
        <v>#DIV/0!</v>
      </c>
      <c r="S55" s="12" t="e">
        <f t="shared" si="7"/>
        <v>#DIV/0!</v>
      </c>
      <c r="T55" s="12" t="e">
        <f t="shared" si="8"/>
        <v>#DIV/0!</v>
      </c>
      <c r="U55" s="14" t="e">
        <f t="shared" si="9"/>
        <v>#DIV/0!</v>
      </c>
      <c r="V55" s="14" t="e">
        <f t="shared" si="10"/>
        <v>#DIV/0!</v>
      </c>
    </row>
    <row r="56" spans="2:22" x14ac:dyDescent="0.2">
      <c r="B56" s="4" t="str">
        <f>+'YTD Stats'!C56</f>
        <v>Santana,Edgar</v>
      </c>
      <c r="Q56" s="2">
        <f t="shared" si="11"/>
        <v>0</v>
      </c>
      <c r="R56" s="12" t="e">
        <f t="shared" si="6"/>
        <v>#DIV/0!</v>
      </c>
      <c r="S56" s="12" t="e">
        <f t="shared" si="7"/>
        <v>#DIV/0!</v>
      </c>
      <c r="T56" s="12" t="e">
        <f t="shared" si="8"/>
        <v>#DIV/0!</v>
      </c>
      <c r="U56" s="14" t="e">
        <f t="shared" si="9"/>
        <v>#DIV/0!</v>
      </c>
      <c r="V56" s="14" t="e">
        <f t="shared" si="10"/>
        <v>#DIV/0!</v>
      </c>
    </row>
    <row r="57" spans="2:22" x14ac:dyDescent="0.2">
      <c r="B57" s="4" t="str">
        <f>+'YTD Stats'!C57</f>
        <v>Urias,J*</v>
      </c>
      <c r="Q57" s="2">
        <f t="shared" si="11"/>
        <v>0</v>
      </c>
      <c r="R57" s="12" t="e">
        <f t="shared" si="6"/>
        <v>#DIV/0!</v>
      </c>
      <c r="S57" s="12" t="e">
        <f t="shared" si="7"/>
        <v>#DIV/0!</v>
      </c>
      <c r="T57" s="12" t="e">
        <f t="shared" si="8"/>
        <v>#DIV/0!</v>
      </c>
      <c r="U57" s="14" t="e">
        <f t="shared" si="9"/>
        <v>#DIV/0!</v>
      </c>
      <c r="V57" s="14" t="e">
        <f t="shared" si="10"/>
        <v>#DIV/0!</v>
      </c>
    </row>
    <row r="58" spans="2:22" x14ac:dyDescent="0.2">
      <c r="B58" s="4" t="str">
        <f>+'YTD Stats'!C58</f>
        <v>Walden,M</v>
      </c>
      <c r="Q58" s="2">
        <f t="shared" si="11"/>
        <v>0</v>
      </c>
      <c r="R58" s="12" t="e">
        <f t="shared" si="6"/>
        <v>#DIV/0!</v>
      </c>
      <c r="S58" s="12" t="e">
        <f t="shared" si="7"/>
        <v>#DIV/0!</v>
      </c>
      <c r="T58" s="12" t="e">
        <f t="shared" si="8"/>
        <v>#DIV/0!</v>
      </c>
      <c r="U58" s="14" t="e">
        <f t="shared" si="9"/>
        <v>#DIV/0!</v>
      </c>
      <c r="V58" s="14" t="e">
        <f t="shared" si="10"/>
        <v>#DIV/0!</v>
      </c>
    </row>
    <row r="59" spans="2:22" x14ac:dyDescent="0.2">
      <c r="B59" s="4" t="str">
        <f>+'YTD Stats'!C59</f>
        <v>Wingenter,T</v>
      </c>
      <c r="Q59" s="2">
        <f t="shared" si="11"/>
        <v>0</v>
      </c>
      <c r="R59" s="12" t="e">
        <f t="shared" si="6"/>
        <v>#DIV/0!</v>
      </c>
      <c r="S59" s="12" t="e">
        <f t="shared" si="7"/>
        <v>#DIV/0!</v>
      </c>
      <c r="T59" s="12" t="e">
        <f t="shared" si="8"/>
        <v>#DIV/0!</v>
      </c>
      <c r="U59" s="14" t="e">
        <f t="shared" si="9"/>
        <v>#DIV/0!</v>
      </c>
      <c r="V59" s="14" t="e">
        <f t="shared" si="10"/>
        <v>#DIV/0!</v>
      </c>
    </row>
    <row r="60" spans="2:22" x14ac:dyDescent="0.2">
      <c r="B60" s="4">
        <f>+'YTD Stats'!C60</f>
        <v>0</v>
      </c>
      <c r="Q60" s="2">
        <f t="shared" si="11"/>
        <v>0</v>
      </c>
      <c r="R60" s="12" t="e">
        <f t="shared" si="6"/>
        <v>#DIV/0!</v>
      </c>
      <c r="S60" s="12" t="e">
        <f t="shared" si="7"/>
        <v>#DIV/0!</v>
      </c>
      <c r="T60" s="12" t="e">
        <f t="shared" si="8"/>
        <v>#DIV/0!</v>
      </c>
      <c r="U60" s="14" t="e">
        <f t="shared" si="9"/>
        <v>#DIV/0!</v>
      </c>
      <c r="V60" s="14" t="e">
        <f t="shared" si="10"/>
        <v>#DIV/0!</v>
      </c>
    </row>
    <row r="61" spans="2:22" x14ac:dyDescent="0.2">
      <c r="B61" s="4">
        <f>+'YTD Stats'!C61</f>
        <v>0</v>
      </c>
      <c r="Q61" s="2">
        <f t="shared" si="11"/>
        <v>0</v>
      </c>
      <c r="R61" s="12" t="e">
        <f t="shared" si="6"/>
        <v>#DIV/0!</v>
      </c>
      <c r="S61" s="12" t="e">
        <f t="shared" si="7"/>
        <v>#DIV/0!</v>
      </c>
      <c r="T61" s="12" t="e">
        <f t="shared" si="8"/>
        <v>#DIV/0!</v>
      </c>
      <c r="U61" s="14" t="e">
        <f t="shared" si="9"/>
        <v>#DIV/0!</v>
      </c>
      <c r="V61" s="14" t="e">
        <f t="shared" si="10"/>
        <v>#DIV/0!</v>
      </c>
    </row>
    <row r="62" spans="2:22" x14ac:dyDescent="0.2">
      <c r="B62" s="4">
        <f>+'YTD Stats'!C62</f>
        <v>0</v>
      </c>
      <c r="Q62" s="2">
        <f t="shared" si="11"/>
        <v>0</v>
      </c>
      <c r="R62" s="12" t="e">
        <f t="shared" si="6"/>
        <v>#DIV/0!</v>
      </c>
      <c r="S62" s="12" t="e">
        <f t="shared" si="7"/>
        <v>#DIV/0!</v>
      </c>
      <c r="T62" s="12" t="e">
        <f t="shared" si="8"/>
        <v>#DIV/0!</v>
      </c>
      <c r="U62" s="14" t="e">
        <f t="shared" si="9"/>
        <v>#DIV/0!</v>
      </c>
      <c r="V62" s="14" t="e">
        <f t="shared" si="10"/>
        <v>#DIV/0!</v>
      </c>
    </row>
    <row r="63" spans="2:22" x14ac:dyDescent="0.2">
      <c r="B63" s="4" t="str">
        <f>+'YTD Stats'!C63</f>
        <v>Non pitcher</v>
      </c>
      <c r="Q63" s="2">
        <f>M63*2+O63*2-N63</f>
        <v>0</v>
      </c>
      <c r="R63" s="12" t="e">
        <f t="shared" si="6"/>
        <v>#DIV/0!</v>
      </c>
      <c r="S63" s="12" t="e">
        <f t="shared" si="7"/>
        <v>#DIV/0!</v>
      </c>
      <c r="T63" s="12" t="e">
        <f t="shared" si="8"/>
        <v>#DIV/0!</v>
      </c>
      <c r="U63" s="14" t="e">
        <f t="shared" si="9"/>
        <v>#DIV/0!</v>
      </c>
      <c r="V63" s="14" t="e">
        <f t="shared" si="10"/>
        <v>#DIV/0!</v>
      </c>
    </row>
    <row r="64" spans="2:22" ht="13.5" thickBot="1" x14ac:dyDescent="0.25">
      <c r="B64" s="4"/>
      <c r="Q64" s="2" t="s">
        <v>47</v>
      </c>
      <c r="R64" s="12" t="e">
        <f t="shared" si="6"/>
        <v>#DIV/0!</v>
      </c>
      <c r="S64" s="12" t="e">
        <f t="shared" si="7"/>
        <v>#DIV/0!</v>
      </c>
      <c r="T64" s="12" t="e">
        <f t="shared" si="8"/>
        <v>#DIV/0!</v>
      </c>
      <c r="U64" s="14" t="e">
        <f t="shared" si="9"/>
        <v>#DIV/0!</v>
      </c>
      <c r="V64" s="14" t="e">
        <f t="shared" si="10"/>
        <v>#DIV/0!</v>
      </c>
    </row>
    <row r="65" spans="2:22" ht="13.5" thickBot="1" x14ac:dyDescent="0.25">
      <c r="B65" s="6" t="s">
        <v>25</v>
      </c>
      <c r="C65">
        <f t="shared" ref="C65:Q65" si="12">SUM(C42:C64)</f>
        <v>0</v>
      </c>
      <c r="D65">
        <f t="shared" si="12"/>
        <v>0</v>
      </c>
      <c r="E65">
        <f t="shared" si="12"/>
        <v>0</v>
      </c>
      <c r="F65">
        <f t="shared" si="12"/>
        <v>0</v>
      </c>
      <c r="G65">
        <f t="shared" si="12"/>
        <v>0</v>
      </c>
      <c r="H65">
        <f t="shared" si="12"/>
        <v>0</v>
      </c>
      <c r="I65">
        <f t="shared" si="12"/>
        <v>0</v>
      </c>
      <c r="J65">
        <f t="shared" si="12"/>
        <v>0</v>
      </c>
      <c r="K65">
        <f t="shared" si="12"/>
        <v>0</v>
      </c>
      <c r="L65">
        <f t="shared" si="12"/>
        <v>0</v>
      </c>
      <c r="M65">
        <f t="shared" si="12"/>
        <v>0</v>
      </c>
      <c r="N65">
        <f t="shared" si="12"/>
        <v>0</v>
      </c>
      <c r="O65">
        <f t="shared" si="12"/>
        <v>0</v>
      </c>
      <c r="P65">
        <f t="shared" si="12"/>
        <v>0</v>
      </c>
      <c r="Q65" s="7">
        <f t="shared" si="12"/>
        <v>0</v>
      </c>
      <c r="R65" s="13" t="e">
        <f t="shared" si="6"/>
        <v>#DIV/0!</v>
      </c>
      <c r="S65" s="13" t="e">
        <f t="shared" si="7"/>
        <v>#DIV/0!</v>
      </c>
      <c r="T65" s="13" t="e">
        <f t="shared" si="8"/>
        <v>#DIV/0!</v>
      </c>
      <c r="U65" s="15" t="e">
        <f t="shared" si="9"/>
        <v>#DIV/0!</v>
      </c>
      <c r="V65" s="16" t="e">
        <f t="shared" si="10"/>
        <v>#DIV/0!</v>
      </c>
    </row>
  </sheetData>
  <phoneticPr fontId="3" type="noConversion"/>
  <pageMargins left="0.75" right="0.75" top="1" bottom="1" header="0.5" footer="0.5"/>
  <pageSetup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5"/>
  <sheetViews>
    <sheetView tabSelected="1" workbookViewId="0">
      <selection activeCell="A58" sqref="A58:XFD58"/>
    </sheetView>
  </sheetViews>
  <sheetFormatPr defaultRowHeight="12.75" x14ac:dyDescent="0.2"/>
  <cols>
    <col min="1" max="1" width="8.28515625" customWidth="1"/>
    <col min="2" max="2" width="9.85546875" customWidth="1"/>
    <col min="3" max="3" width="12.85546875" customWidth="1"/>
    <col min="4" max="4" width="5.28515625" customWidth="1"/>
    <col min="5" max="5" width="5.85546875" customWidth="1"/>
    <col min="6" max="6" width="6" customWidth="1"/>
    <col min="7" max="7" width="5.7109375" customWidth="1"/>
    <col min="8" max="8" width="4.85546875" customWidth="1"/>
    <col min="9" max="9" width="5.42578125" customWidth="1"/>
    <col min="10" max="10" width="4.85546875" customWidth="1"/>
    <col min="11" max="11" width="5" customWidth="1"/>
    <col min="12" max="12" width="4.42578125" customWidth="1"/>
    <col min="13" max="13" width="5.5703125" customWidth="1"/>
    <col min="14" max="14" width="4.7109375" customWidth="1"/>
    <col min="15" max="15" width="5.140625" customWidth="1"/>
    <col min="16" max="16" width="4.5703125" customWidth="1"/>
    <col min="17" max="17" width="4.28515625" customWidth="1"/>
    <col min="18" max="18" width="5" customWidth="1"/>
    <col min="19" max="19" width="7" customWidth="1"/>
    <col min="20" max="20" width="6.28515625" customWidth="1"/>
    <col min="21" max="23" width="7.28515625" customWidth="1"/>
  </cols>
  <sheetData>
    <row r="1" spans="1:23" x14ac:dyDescent="0.2">
      <c r="A1">
        <v>2020</v>
      </c>
    </row>
    <row r="2" spans="1:23" x14ac:dyDescent="0.2">
      <c r="A2" t="s">
        <v>50</v>
      </c>
    </row>
    <row r="5" spans="1:23" ht="25.5" x14ac:dyDescent="0.2">
      <c r="A5" s="2" t="s">
        <v>45</v>
      </c>
      <c r="B5" s="2" t="s">
        <v>43</v>
      </c>
      <c r="C5" s="2" t="s">
        <v>3</v>
      </c>
      <c r="D5" s="2" t="s">
        <v>4</v>
      </c>
      <c r="E5" s="2" t="s">
        <v>5</v>
      </c>
      <c r="F5" s="2" t="s">
        <v>6</v>
      </c>
      <c r="G5" s="2" t="s">
        <v>7</v>
      </c>
      <c r="H5" s="2" t="s">
        <v>8</v>
      </c>
      <c r="I5" s="2" t="s">
        <v>9</v>
      </c>
      <c r="J5" s="2" t="s">
        <v>10</v>
      </c>
      <c r="K5" s="2" t="s">
        <v>11</v>
      </c>
      <c r="L5" s="2" t="s">
        <v>12</v>
      </c>
      <c r="M5" s="2" t="s">
        <v>13</v>
      </c>
      <c r="N5" s="2" t="s">
        <v>14</v>
      </c>
      <c r="O5" s="2" t="s">
        <v>15</v>
      </c>
      <c r="P5" s="2" t="s">
        <v>16</v>
      </c>
      <c r="Q5" s="2" t="s">
        <v>17</v>
      </c>
      <c r="R5" s="2" t="s">
        <v>18</v>
      </c>
      <c r="S5" s="18" t="s">
        <v>19</v>
      </c>
      <c r="T5" s="18" t="s">
        <v>20</v>
      </c>
      <c r="U5" s="18" t="s">
        <v>21</v>
      </c>
      <c r="V5" s="18" t="s">
        <v>22</v>
      </c>
      <c r="W5" s="18" t="s">
        <v>23</v>
      </c>
    </row>
    <row r="6" spans="1:23" x14ac:dyDescent="0.2">
      <c r="A6" s="20"/>
      <c r="B6" s="20">
        <f>A6-E6</f>
        <v>0</v>
      </c>
      <c r="D6">
        <f>+'Week 1'!C6+'week 13'!C6+'week 14'!C6+'week 15'!C6+'week 16'!C6+'week 17'!C6+'week 18'!C6+'week 19'!C6+'week 20'!C6+'week 21'!C6+'week 22'!C6+'week 23'!C6+'week 24'!C6+'week 25'!C6+'week 26'!C6+'week 27'!C6+'Week 2'!C6+'Week 3'!C6+'Week 4'!C6+'Week 5'!C6+'Week 6'!C6+'Week 8'!C6+'Week 7'!C6+'Week 9'!C6+'Week 10'!C6+'Week 11'!C6+'Week 12'!C6</f>
        <v>0</v>
      </c>
      <c r="E6">
        <f>+'Week 1'!D6+'week 13'!D6+'week 14'!D6+'week 15'!D6+'week 16'!D6+'week 17'!D6+'week 18'!D6+'week 19'!D6+'week 20'!D6+'week 21'!D6+'week 22'!D6+'week 23'!D6+'week 24'!D6+'week 25'!D6+'week 26'!D6+'week 27'!D6+'Week 2'!D6+'Week 3'!D6+'Week 4'!D6+'Week 5'!D6+'Week 6'!D6+'Week 8'!D6+'Week 7'!D6+'Week 9'!D6+'Week 10'!D6+'Week 11'!D6+'Week 12'!D6</f>
        <v>0</v>
      </c>
      <c r="F6">
        <f>+'Week 1'!E6+'week 13'!E6+'week 14'!E6+'week 15'!E6+'week 16'!E6+'week 17'!E6+'week 18'!E6+'week 19'!E6+'week 20'!E6+'week 21'!E6+'week 22'!E6+'week 23'!E6+'week 24'!E6+'week 25'!E6+'week 26'!E6+'week 27'!E6+'Week 2'!E6+'Week 3'!E6+'Week 4'!E6+'Week 5'!E6+'Week 6'!E6+'Week 8'!E6+'Week 7'!E6+'Week 9'!E6+'Week 10'!E6+'Week 11'!E6+'Week 12'!E6</f>
        <v>0</v>
      </c>
      <c r="G6">
        <f>+'Week 1'!F6+'week 13'!F6+'week 14'!F6+'week 15'!F6+'week 16'!F6+'week 17'!F6+'week 18'!F6+'week 19'!F6+'week 20'!F6+'week 21'!F6+'week 22'!F6+'week 23'!F6+'week 24'!F6+'week 25'!F6+'week 26'!F6+'week 27'!F6+'Week 2'!F6+'Week 3'!F6+'Week 4'!F6+'Week 5'!F6+'Week 6'!F6+'Week 8'!F6+'Week 7'!F6+'Week 9'!F6+'Week 10'!F6+'Week 11'!F6+'Week 12'!F6</f>
        <v>0</v>
      </c>
      <c r="H6">
        <f>+'Week 1'!G6+'week 13'!G6+'week 14'!G6+'week 15'!G6+'week 16'!G6+'week 17'!G6+'week 18'!G6+'week 19'!G6+'week 20'!G6+'week 21'!G6+'week 22'!G6+'week 23'!G6+'week 24'!G6+'week 25'!G6+'week 26'!G6+'week 27'!G6+'Week 2'!G6+'Week 3'!G6+'Week 4'!G6+'Week 5'!G6+'Week 6'!G6+'Week 8'!G6+'Week 7'!G6+'Week 9'!G6+'Week 10'!G6+'Week 11'!G6+'Week 12'!G6</f>
        <v>0</v>
      </c>
      <c r="I6">
        <f>+'Week 1'!H6+'week 13'!H6+'week 14'!H6+'week 15'!H6+'week 16'!H6+'week 17'!H6+'week 18'!H6+'week 19'!H6+'week 20'!H6+'week 21'!H6+'week 22'!H6+'week 23'!H6+'week 24'!H6+'week 25'!H6+'week 26'!H6+'week 27'!H6+'Week 2'!H6+'Week 3'!H6+'Week 4'!H6+'Week 5'!H6+'Week 6'!H6+'Week 8'!H6+'Week 7'!H6+'Week 9'!H6+'Week 10'!H6+'Week 11'!H6+'Week 12'!H6</f>
        <v>0</v>
      </c>
      <c r="J6">
        <f>+'Week 1'!I6+'week 13'!I6+'week 14'!I6+'week 15'!I6+'week 16'!I6+'week 17'!I6+'week 18'!I6+'week 19'!I6+'week 20'!I6+'week 21'!I6+'week 22'!I6+'week 23'!I6+'week 24'!I6+'week 25'!I6+'week 26'!I6+'week 27'!I6+'Week 2'!I6+'Week 3'!I6+'Week 4'!I6+'Week 5'!I6+'Week 6'!I6+'Week 8'!I6+'Week 7'!I6+'Week 9'!I6+'Week 10'!I6+'Week 11'!I6+'Week 12'!I6</f>
        <v>0</v>
      </c>
      <c r="K6">
        <f>+'Week 1'!J6+'week 13'!J6+'week 14'!J6+'week 15'!J6+'week 16'!J6+'week 17'!J6+'week 18'!J6+'week 19'!J6+'week 20'!J6+'week 21'!J6+'week 22'!J6+'week 23'!J6+'week 24'!J6+'week 25'!J6+'week 26'!J6+'week 27'!J6+'Week 2'!J6+'Week 3'!J6+'Week 4'!J6+'Week 5'!J6+'Week 6'!J6+'Week 8'!J6+'Week 7'!J6+'Week 9'!J6+'Week 10'!J6+'Week 11'!J6+'Week 12'!J6</f>
        <v>0</v>
      </c>
      <c r="L6">
        <f>+'Week 1'!K6+'week 13'!K6+'week 14'!K6+'week 15'!K6+'week 16'!K6+'week 17'!K6+'week 18'!K6+'week 19'!K6+'week 20'!K6+'week 21'!K6+'week 22'!K6+'week 23'!K6+'week 24'!K6+'week 25'!K6+'week 26'!K6+'week 27'!K6+'Week 2'!K6+'Week 3'!K6+'Week 4'!K6+'Week 5'!K6+'Week 6'!K6+'Week 8'!K6+'Week 7'!K6+'Week 9'!K6+'Week 10'!K6+'Week 11'!K6+'Week 12'!K6</f>
        <v>0</v>
      </c>
      <c r="M6">
        <f>+'Week 1'!L6+'week 13'!L6+'week 14'!L6+'week 15'!L6+'week 16'!L6+'week 17'!L6+'week 18'!L6+'week 19'!L6+'week 20'!L6+'week 21'!L6+'week 22'!L6+'week 23'!L6+'week 24'!L6+'week 25'!L6+'week 26'!L6+'week 27'!L6+'Week 2'!L6+'Week 3'!L6+'Week 4'!L6+'Week 5'!L6+'Week 6'!L6+'Week 8'!L6+'Week 7'!L6+'Week 9'!L6+'Week 10'!L6+'Week 11'!L6+'Week 12'!L6</f>
        <v>0</v>
      </c>
      <c r="N6">
        <f>+'Week 1'!M6+'week 13'!M6+'week 14'!M6+'week 15'!M6+'week 16'!M6+'week 17'!M6+'week 18'!M6+'week 19'!M6+'week 20'!M6+'week 21'!M6+'week 22'!M6+'week 23'!M6+'week 24'!M6+'week 25'!M6+'week 26'!M6+'week 27'!M6+'Week 2'!M6+'Week 3'!M6+'Week 4'!M6+'Week 5'!M6+'Week 6'!M6+'Week 8'!M6+'Week 7'!M6+'Week 9'!M6+'Week 10'!M6+'Week 11'!M6+'Week 12'!M6</f>
        <v>0</v>
      </c>
      <c r="O6">
        <f>+'Week 1'!N6+'week 13'!N6+'week 14'!N6+'week 15'!N6+'week 16'!N6+'week 17'!N6+'week 18'!N6+'week 19'!N6+'week 20'!N6+'week 21'!N6+'week 22'!N6+'week 23'!N6+'week 24'!N6+'week 25'!N6+'week 26'!N6+'week 27'!N6+'Week 2'!N6+'Week 3'!N6+'Week 4'!N6+'Week 5'!N6+'Week 6'!N6+'Week 8'!N6+'Week 7'!N6+'Week 9'!N6+'Week 10'!N6+'Week 11'!N6+'Week 12'!N6</f>
        <v>0</v>
      </c>
      <c r="P6">
        <f>+'Week 1'!O6+'week 13'!O6+'week 14'!O6+'week 15'!O6+'week 16'!O6+'week 17'!O6+'week 18'!O6+'week 19'!O6+'week 20'!O6+'week 21'!O6+'week 22'!O6+'week 23'!O6+'week 24'!O6+'week 25'!O6+'week 26'!O6+'week 27'!O6+'Week 2'!O6+'Week 3'!O6+'Week 4'!O6+'Week 5'!O6+'Week 6'!O6+'Week 8'!O6+'Week 7'!O6+'Week 9'!O6+'Week 10'!O6+'Week 11'!O6+'Week 12'!O6</f>
        <v>0</v>
      </c>
      <c r="Q6">
        <f>+'Week 1'!P6+'week 13'!P6+'week 14'!P6+'week 15'!P6+'week 16'!P6+'week 17'!P6+'week 18'!P6+'week 19'!P6+'week 20'!P6+'week 21'!P6+'week 22'!P6+'week 23'!P6+'week 24'!P6+'week 25'!P6+'week 26'!P6+'week 27'!P6+'Week 2'!P6+'Week 3'!P6+'Week 4'!P6+'Week 5'!P6+'Week 6'!P6+'Week 8'!P6+'Week 7'!P6+'Week 9'!P6+'Week 10'!P6+'Week 11'!P6+'Week 12'!P6</f>
        <v>0</v>
      </c>
      <c r="R6">
        <f>+'Week 1'!Q6+'week 13'!Q6+'week 14'!Q6+'week 15'!Q6+'week 16'!Q6+'week 17'!Q6+'week 18'!Q6+'week 19'!Q6+'week 20'!Q6+'week 21'!Q6+'week 22'!Q6+'week 23'!Q6+'week 24'!Q6+'week 25'!Q6+'week 26'!Q6+'week 27'!Q6+'Week 2'!Q6+'Week 3'!Q6+'Week 4'!Q6+'Week 5'!Q6+'Week 6'!Q6+'Week 8'!Q6+'Week 7'!Q6+'Week 9'!Q6+'Week 10'!Q6+'Week 11'!Q6+'Week 12'!Q6</f>
        <v>0</v>
      </c>
      <c r="S6" s="2">
        <f>E6+N6+P6+Q6</f>
        <v>0</v>
      </c>
      <c r="T6" s="2">
        <f>G6+I6+(J6*2)+(K6*3)</f>
        <v>0</v>
      </c>
      <c r="U6" s="8" t="str">
        <f>IF(E6&gt;0,G6/E6," - ")</f>
        <v xml:space="preserve"> - </v>
      </c>
      <c r="V6" s="8" t="str">
        <f>IF(S6&gt;0,(G6+N6)/(E6+N6+Q6)," - ")</f>
        <v xml:space="preserve"> - </v>
      </c>
      <c r="W6" s="8" t="str">
        <f>IF(E6&gt;0,T6/E6," - ")</f>
        <v xml:space="preserve"> - </v>
      </c>
    </row>
    <row r="7" spans="1:23" x14ac:dyDescent="0.2">
      <c r="A7" s="20">
        <v>324</v>
      </c>
      <c r="B7" s="20">
        <f t="shared" ref="B7:B36" si="0">A7-E7</f>
        <v>261</v>
      </c>
      <c r="C7" s="23" t="s">
        <v>61</v>
      </c>
      <c r="D7">
        <f>+'Week 1'!C7+'week 13'!C7+'week 14'!C7+'week 15'!C7+'week 16'!C7+'week 17'!C7+'week 18'!C7+'week 19'!C7+'week 20'!C7+'week 21'!C7+'week 22'!C7+'week 23'!C7+'week 24'!C7+'week 25'!C7+'week 26'!C7+'week 27'!C7+'Week 2'!C7+'Week 3'!C7+'Week 4'!C7+'Week 5'!C7+'Week 6'!C7+'Week 8'!C7+'Week 7'!C7+'Week 9'!C7+'Week 10'!C7+'Week 11'!C7+'Week 12'!C7</f>
        <v>25</v>
      </c>
      <c r="E7">
        <f>+'Week 1'!D7+'week 13'!D7+'week 14'!D7+'week 15'!D7+'week 16'!D7+'week 17'!D7+'week 18'!D7+'week 19'!D7+'week 20'!D7+'week 21'!D7+'week 22'!D7+'week 23'!D7+'week 24'!D7+'week 25'!D7+'week 26'!D7+'week 27'!D7+'Week 2'!D7+'Week 3'!D7+'Week 4'!D7+'Week 5'!D7+'Week 6'!D7+'Week 8'!D7+'Week 7'!D7+'Week 9'!D7+'Week 10'!D7+'Week 11'!D7+'Week 12'!D7</f>
        <v>63</v>
      </c>
      <c r="F7">
        <f>+'Week 1'!E7+'week 13'!E7+'week 14'!E7+'week 15'!E7+'week 16'!E7+'week 17'!E7+'week 18'!E7+'week 19'!E7+'week 20'!E7+'week 21'!E7+'week 22'!E7+'week 23'!E7+'week 24'!E7+'week 25'!E7+'week 26'!E7+'week 27'!E7+'Week 2'!E7+'Week 3'!E7+'Week 4'!E7+'Week 5'!E7+'Week 6'!E7+'Week 8'!E7+'Week 7'!E7+'Week 9'!E7+'Week 10'!E7+'Week 11'!E7+'Week 12'!E7</f>
        <v>11</v>
      </c>
      <c r="G7">
        <f>+'Week 1'!F7+'week 13'!F7+'week 14'!F7+'week 15'!F7+'week 16'!F7+'week 17'!F7+'week 18'!F7+'week 19'!F7+'week 20'!F7+'week 21'!F7+'week 22'!F7+'week 23'!F7+'week 24'!F7+'week 25'!F7+'week 26'!F7+'week 27'!F7+'Week 2'!F7+'Week 3'!F7+'Week 4'!F7+'Week 5'!F7+'Week 6'!F7+'Week 8'!F7+'Week 7'!F7+'Week 9'!F7+'Week 10'!F7+'Week 11'!F7+'Week 12'!F7</f>
        <v>13</v>
      </c>
      <c r="H7">
        <f>+'Week 1'!G7+'week 13'!G7+'week 14'!G7+'week 15'!G7+'week 16'!G7+'week 17'!G7+'week 18'!G7+'week 19'!G7+'week 20'!G7+'week 21'!G7+'week 22'!G7+'week 23'!G7+'week 24'!G7+'week 25'!G7+'week 26'!G7+'week 27'!G7+'Week 2'!G7+'Week 3'!G7+'Week 4'!G7+'Week 5'!G7+'Week 6'!G7+'Week 8'!G7+'Week 7'!G7+'Week 9'!G7+'Week 10'!G7+'Week 11'!G7+'Week 12'!G7</f>
        <v>9</v>
      </c>
      <c r="I7">
        <f>+'Week 1'!H7+'week 13'!H7+'week 14'!H7+'week 15'!H7+'week 16'!H7+'week 17'!H7+'week 18'!H7+'week 19'!H7+'week 20'!H7+'week 21'!H7+'week 22'!H7+'week 23'!H7+'week 24'!H7+'week 25'!H7+'week 26'!H7+'week 27'!H7+'Week 2'!H7+'Week 3'!H7+'Week 4'!H7+'Week 5'!H7+'Week 6'!H7+'Week 8'!H7+'Week 7'!H7+'Week 9'!H7+'Week 10'!H7+'Week 11'!H7+'Week 12'!H7</f>
        <v>5</v>
      </c>
      <c r="J7">
        <f>+'Week 1'!I7+'week 13'!I7+'week 14'!I7+'week 15'!I7+'week 16'!I7+'week 17'!I7+'week 18'!I7+'week 19'!I7+'week 20'!I7+'week 21'!I7+'week 22'!I7+'week 23'!I7+'week 24'!I7+'week 25'!I7+'week 26'!I7+'week 27'!I7+'Week 2'!I7+'Week 3'!I7+'Week 4'!I7+'Week 5'!I7+'Week 6'!I7+'Week 8'!I7+'Week 7'!I7+'Week 9'!I7+'Week 10'!I7+'Week 11'!I7+'Week 12'!I7</f>
        <v>0</v>
      </c>
      <c r="K7">
        <f>+'Week 1'!J7+'week 13'!J7+'week 14'!J7+'week 15'!J7+'week 16'!J7+'week 17'!J7+'week 18'!J7+'week 19'!J7+'week 20'!J7+'week 21'!J7+'week 22'!J7+'week 23'!J7+'week 24'!J7+'week 25'!J7+'week 26'!J7+'week 27'!J7+'Week 2'!J7+'Week 3'!J7+'Week 4'!J7+'Week 5'!J7+'Week 6'!J7+'Week 8'!J7+'Week 7'!J7+'Week 9'!J7+'Week 10'!J7+'Week 11'!J7+'Week 12'!J7</f>
        <v>3</v>
      </c>
      <c r="L7">
        <f>+'Week 1'!K7+'week 13'!K7+'week 14'!K7+'week 15'!K7+'week 16'!K7+'week 17'!K7+'week 18'!K7+'week 19'!K7+'week 20'!K7+'week 21'!K7+'week 22'!K7+'week 23'!K7+'week 24'!K7+'week 25'!K7+'week 26'!K7+'week 27'!K7+'Week 2'!K7+'Week 3'!K7+'Week 4'!K7+'Week 5'!K7+'Week 6'!K7+'Week 8'!K7+'Week 7'!K7+'Week 9'!K7+'Week 10'!K7+'Week 11'!K7+'Week 12'!K7</f>
        <v>0</v>
      </c>
      <c r="M7">
        <f>+'Week 1'!L7+'week 13'!L7+'week 14'!L7+'week 15'!L7+'week 16'!L7+'week 17'!L7+'week 18'!L7+'week 19'!L7+'week 20'!L7+'week 21'!L7+'week 22'!L7+'week 23'!L7+'week 24'!L7+'week 25'!L7+'week 26'!L7+'week 27'!L7+'Week 2'!L7+'Week 3'!L7+'Week 4'!L7+'Week 5'!L7+'Week 6'!L7+'Week 8'!L7+'Week 7'!L7+'Week 9'!L7+'Week 10'!L7+'Week 11'!L7+'Week 12'!L7</f>
        <v>0</v>
      </c>
      <c r="N7">
        <f>+'Week 1'!M7+'week 13'!M7+'week 14'!M7+'week 15'!M7+'week 16'!M7+'week 17'!M7+'week 18'!M7+'week 19'!M7+'week 20'!M7+'week 21'!M7+'week 22'!M7+'week 23'!M7+'week 24'!M7+'week 25'!M7+'week 26'!M7+'week 27'!M7+'Week 2'!M7+'Week 3'!M7+'Week 4'!M7+'Week 5'!M7+'Week 6'!M7+'Week 8'!M7+'Week 7'!M7+'Week 9'!M7+'Week 10'!M7+'Week 11'!M7+'Week 12'!M7</f>
        <v>11</v>
      </c>
      <c r="O7">
        <f>+'Week 1'!N7+'week 13'!N7+'week 14'!N7+'week 15'!N7+'week 16'!N7+'week 17'!N7+'week 18'!N7+'week 19'!N7+'week 20'!N7+'week 21'!N7+'week 22'!N7+'week 23'!N7+'week 24'!N7+'week 25'!N7+'week 26'!N7+'week 27'!N7+'Week 2'!N7+'Week 3'!N7+'Week 4'!N7+'Week 5'!N7+'Week 6'!N7+'Week 8'!N7+'Week 7'!N7+'Week 9'!N7+'Week 10'!N7+'Week 11'!N7+'Week 12'!N7</f>
        <v>24</v>
      </c>
      <c r="P7">
        <f>+'Week 1'!O7+'week 13'!O7+'week 14'!O7+'week 15'!O7+'week 16'!O7+'week 17'!O7+'week 18'!O7+'week 19'!O7+'week 20'!O7+'week 21'!O7+'week 22'!O7+'week 23'!O7+'week 24'!O7+'week 25'!O7+'week 26'!O7+'week 27'!O7+'Week 2'!O7+'Week 3'!O7+'Week 4'!O7+'Week 5'!O7+'Week 6'!O7+'Week 8'!O7+'Week 7'!O7+'Week 9'!O7+'Week 10'!O7+'Week 11'!O7+'Week 12'!O7</f>
        <v>0</v>
      </c>
      <c r="Q7">
        <f>+'Week 1'!P7+'week 13'!P7+'week 14'!P7+'week 15'!P7+'week 16'!P7+'week 17'!P7+'week 18'!P7+'week 19'!P7+'week 20'!P7+'week 21'!P7+'week 22'!P7+'week 23'!P7+'week 24'!P7+'week 25'!P7+'week 26'!P7+'week 27'!P7+'Week 2'!P7+'Week 3'!P7+'Week 4'!P7+'Week 5'!P7+'Week 6'!P7+'Week 8'!P7+'Week 7'!P7+'Week 9'!P7+'Week 10'!P7+'Week 11'!P7+'Week 12'!P7</f>
        <v>0</v>
      </c>
      <c r="R7">
        <f>+'Week 1'!Q7+'week 13'!Q7+'week 14'!Q7+'week 15'!Q7+'week 16'!Q7+'week 17'!Q7+'week 18'!Q7+'week 19'!Q7+'week 20'!Q7+'week 21'!Q7+'week 22'!Q7+'week 23'!Q7+'week 24'!Q7+'week 25'!Q7+'week 26'!Q7+'week 27'!Q7+'Week 2'!Q7+'Week 3'!Q7+'Week 4'!Q7+'Week 5'!Q7+'Week 6'!Q7+'Week 8'!Q7+'Week 7'!Q7+'Week 9'!Q7+'Week 10'!Q7+'Week 11'!Q7+'Week 12'!Q7</f>
        <v>2</v>
      </c>
      <c r="S7" s="2">
        <f t="shared" ref="S7:S37" si="1">E7+N7+P7+Q7</f>
        <v>74</v>
      </c>
      <c r="T7" s="2">
        <f>G7+I7+(J7*2)+(K7*3)</f>
        <v>27</v>
      </c>
      <c r="U7" s="8">
        <f t="shared" ref="U7:U37" si="2">IF(E7&gt;0,G7/E7," - ")</f>
        <v>0.20634920634920634</v>
      </c>
      <c r="V7" s="8">
        <f t="shared" ref="V7:V37" si="3">IF(S7&gt;0,(G7+N7)/(E7+N7+Q7)," - ")</f>
        <v>0.32432432432432434</v>
      </c>
      <c r="W7" s="8">
        <f t="shared" ref="W7:W37" si="4">IF(E7&gt;0,T7/E7," - ")</f>
        <v>0.42857142857142855</v>
      </c>
    </row>
    <row r="8" spans="1:23" x14ac:dyDescent="0.2">
      <c r="A8" s="20">
        <v>323</v>
      </c>
      <c r="B8" s="20">
        <f t="shared" ref="B8" si="5">A8-E8</f>
        <v>278</v>
      </c>
      <c r="C8" s="23" t="s">
        <v>79</v>
      </c>
      <c r="D8">
        <f>+'Week 1'!C8+'week 13'!C8+'week 14'!C8+'week 15'!C8+'week 16'!C8+'week 17'!C8+'week 18'!C8+'week 19'!C8+'week 20'!C8+'week 21'!C8+'week 22'!C8+'week 23'!C8+'week 24'!C8+'week 25'!C8+'week 26'!C8+'week 27'!C8+'Week 2'!C8+'Week 3'!C8+'Week 4'!C8+'Week 5'!C8+'Week 6'!C8+'Week 8'!C8+'Week 7'!C8+'Week 9'!C8+'Week 10'!C8+'Week 11'!C8+'Week 12'!C8</f>
        <v>24</v>
      </c>
      <c r="E8">
        <f>+'Week 1'!D8+'week 13'!D8+'week 14'!D8+'week 15'!D8+'week 16'!D8+'week 17'!D8+'week 18'!D8+'week 19'!D8+'week 20'!D8+'week 21'!D8+'week 22'!D8+'week 23'!D8+'week 24'!D8+'week 25'!D8+'week 26'!D8+'week 27'!D8+'Week 2'!D8+'Week 3'!D8+'Week 4'!D8+'Week 5'!D8+'Week 6'!D8+'Week 8'!D8+'Week 7'!D8+'Week 9'!D8+'Week 10'!D8+'Week 11'!D8+'Week 12'!D8</f>
        <v>45</v>
      </c>
      <c r="F8">
        <f>+'Week 1'!E8+'week 13'!E8+'week 14'!E8+'week 15'!E8+'week 16'!E8+'week 17'!E8+'week 18'!E8+'week 19'!E8+'week 20'!E8+'week 21'!E8+'week 22'!E8+'week 23'!E8+'week 24'!E8+'week 25'!E8+'week 26'!E8+'week 27'!E8+'Week 2'!E8+'Week 3'!E8+'Week 4'!E8+'Week 5'!E8+'Week 6'!E8+'Week 8'!E8+'Week 7'!E8+'Week 9'!E8+'Week 10'!E8+'Week 11'!E8+'Week 12'!E8</f>
        <v>1</v>
      </c>
      <c r="G8">
        <f>+'Week 1'!F8+'week 13'!F8+'week 14'!F8+'week 15'!F8+'week 16'!F8+'week 17'!F8+'week 18'!F8+'week 19'!F8+'week 20'!F8+'week 21'!F8+'week 22'!F8+'week 23'!F8+'week 24'!F8+'week 25'!F8+'week 26'!F8+'week 27'!F8+'Week 2'!F8+'Week 3'!F8+'Week 4'!F8+'Week 5'!F8+'Week 6'!F8+'Week 8'!F8+'Week 7'!F8+'Week 9'!F8+'Week 10'!F8+'Week 11'!F8+'Week 12'!F8</f>
        <v>14</v>
      </c>
      <c r="H8">
        <f>+'Week 1'!G8+'week 13'!G8+'week 14'!G8+'week 15'!G8+'week 16'!G8+'week 17'!G8+'week 18'!G8+'week 19'!G8+'week 20'!G8+'week 21'!G8+'week 22'!G8+'week 23'!G8+'week 24'!G8+'week 25'!G8+'week 26'!G8+'week 27'!G8+'Week 2'!G8+'Week 3'!G8+'Week 4'!G8+'Week 5'!G8+'Week 6'!G8+'Week 8'!G8+'Week 7'!G8+'Week 9'!G8+'Week 10'!G8+'Week 11'!G8+'Week 12'!G8</f>
        <v>7</v>
      </c>
      <c r="I8">
        <f>+'Week 1'!H8+'week 13'!H8+'week 14'!H8+'week 15'!H8+'week 16'!H8+'week 17'!H8+'week 18'!H8+'week 19'!H8+'week 20'!H8+'week 21'!H8+'week 22'!H8+'week 23'!H8+'week 24'!H8+'week 25'!H8+'week 26'!H8+'week 27'!H8+'Week 2'!H8+'Week 3'!H8+'Week 4'!H8+'Week 5'!H8+'Week 6'!H8+'Week 8'!H8+'Week 7'!H8+'Week 9'!H8+'Week 10'!H8+'Week 11'!H8+'Week 12'!H8</f>
        <v>3</v>
      </c>
      <c r="J8">
        <f>+'Week 1'!I8+'week 13'!I8+'week 14'!I8+'week 15'!I8+'week 16'!I8+'week 17'!I8+'week 18'!I8+'week 19'!I8+'week 20'!I8+'week 21'!I8+'week 22'!I8+'week 23'!I8+'week 24'!I8+'week 25'!I8+'week 26'!I8+'week 27'!I8+'Week 2'!I8+'Week 3'!I8+'Week 4'!I8+'Week 5'!I8+'Week 6'!I8+'Week 8'!I8+'Week 7'!I8+'Week 9'!I8+'Week 10'!I8+'Week 11'!I8+'Week 12'!I8</f>
        <v>1</v>
      </c>
      <c r="K8">
        <f>+'Week 1'!J8+'week 13'!J8+'week 14'!J8+'week 15'!J8+'week 16'!J8+'week 17'!J8+'week 18'!J8+'week 19'!J8+'week 20'!J8+'week 21'!J8+'week 22'!J8+'week 23'!J8+'week 24'!J8+'week 25'!J8+'week 26'!J8+'week 27'!J8+'Week 2'!J8+'Week 3'!J8+'Week 4'!J8+'Week 5'!J8+'Week 6'!J8+'Week 8'!J8+'Week 7'!J8+'Week 9'!J8+'Week 10'!J8+'Week 11'!J8+'Week 12'!J8</f>
        <v>1</v>
      </c>
      <c r="L8">
        <f>+'Week 1'!K8+'week 13'!K8+'week 14'!K8+'week 15'!K8+'week 16'!K8+'week 17'!K8+'week 18'!K8+'week 19'!K8+'week 20'!K8+'week 21'!K8+'week 22'!K8+'week 23'!K8+'week 24'!K8+'week 25'!K8+'week 26'!K8+'week 27'!K8+'Week 2'!K8+'Week 3'!K8+'Week 4'!K8+'Week 5'!K8+'Week 6'!K8+'Week 8'!K8+'Week 7'!K8+'Week 9'!K8+'Week 10'!K8+'Week 11'!K8+'Week 12'!K8</f>
        <v>0</v>
      </c>
      <c r="M8">
        <f>+'Week 1'!L8+'week 13'!L8+'week 14'!L8+'week 15'!L8+'week 16'!L8+'week 17'!L8+'week 18'!L8+'week 19'!L8+'week 20'!L8+'week 21'!L8+'week 22'!L8+'week 23'!L8+'week 24'!L8+'week 25'!L8+'week 26'!L8+'week 27'!L8+'Week 2'!L8+'Week 3'!L8+'Week 4'!L8+'Week 5'!L8+'Week 6'!L8+'Week 8'!L8+'Week 7'!L8+'Week 9'!L8+'Week 10'!L8+'Week 11'!L8+'Week 12'!L8</f>
        <v>0</v>
      </c>
      <c r="N8">
        <f>+'Week 1'!M8+'week 13'!M8+'week 14'!M8+'week 15'!M8+'week 16'!M8+'week 17'!M8+'week 18'!M8+'week 19'!M8+'week 20'!M8+'week 21'!M8+'week 22'!M8+'week 23'!M8+'week 24'!M8+'week 25'!M8+'week 26'!M8+'week 27'!M8+'Week 2'!M8+'Week 3'!M8+'Week 4'!M8+'Week 5'!M8+'Week 6'!M8+'Week 8'!M8+'Week 7'!M8+'Week 9'!M8+'Week 10'!M8+'Week 11'!M8+'Week 12'!M8</f>
        <v>6</v>
      </c>
      <c r="O8">
        <f>+'Week 1'!N8+'week 13'!N8+'week 14'!N8+'week 15'!N8+'week 16'!N8+'week 17'!N8+'week 18'!N8+'week 19'!N8+'week 20'!N8+'week 21'!N8+'week 22'!N8+'week 23'!N8+'week 24'!N8+'week 25'!N8+'week 26'!N8+'week 27'!N8+'Week 2'!N8+'Week 3'!N8+'Week 4'!N8+'Week 5'!N8+'Week 6'!N8+'Week 8'!N8+'Week 7'!N8+'Week 9'!N8+'Week 10'!N8+'Week 11'!N8+'Week 12'!N8</f>
        <v>8</v>
      </c>
      <c r="P8">
        <f>+'Week 1'!O8+'week 13'!O8+'week 14'!O8+'week 15'!O8+'week 16'!O8+'week 17'!O8+'week 18'!O8+'week 19'!O8+'week 20'!O8+'week 21'!O8+'week 22'!O8+'week 23'!O8+'week 24'!O8+'week 25'!O8+'week 26'!O8+'week 27'!O8+'Week 2'!O8+'Week 3'!O8+'Week 4'!O8+'Week 5'!O8+'Week 6'!O8+'Week 8'!O8+'Week 7'!O8+'Week 9'!O8+'Week 10'!O8+'Week 11'!O8+'Week 12'!O8</f>
        <v>0</v>
      </c>
      <c r="Q8">
        <f>+'Week 1'!P8+'week 13'!P8+'week 14'!P8+'week 15'!P8+'week 16'!P8+'week 17'!P8+'week 18'!P8+'week 19'!P8+'week 20'!P8+'week 21'!P8+'week 22'!P8+'week 23'!P8+'week 24'!P8+'week 25'!P8+'week 26'!P8+'week 27'!P8+'Week 2'!P8+'Week 3'!P8+'Week 4'!P8+'Week 5'!P8+'Week 6'!P8+'Week 8'!P8+'Week 7'!P8+'Week 9'!P8+'Week 10'!P8+'Week 11'!P8+'Week 12'!P8</f>
        <v>0</v>
      </c>
      <c r="R8">
        <f>+'Week 1'!Q8+'week 13'!Q8+'week 14'!Q8+'week 15'!Q8+'week 16'!Q8+'week 17'!Q8+'week 18'!Q8+'week 19'!Q8+'week 20'!Q8+'week 21'!Q8+'week 22'!Q8+'week 23'!Q8+'week 24'!Q8+'week 25'!Q8+'week 26'!Q8+'week 27'!Q8+'Week 2'!Q8+'Week 3'!Q8+'Week 4'!Q8+'Week 5'!Q8+'Week 6'!Q8+'Week 8'!Q8+'Week 7'!Q8+'Week 9'!Q8+'Week 10'!Q8+'Week 11'!Q8+'Week 12'!Q8</f>
        <v>0</v>
      </c>
      <c r="S8" s="2">
        <f t="shared" si="1"/>
        <v>51</v>
      </c>
      <c r="T8" s="2">
        <f t="shared" ref="T8:T37" si="6">G8+I8+(J8*2)+(K8*3)</f>
        <v>22</v>
      </c>
      <c r="U8" s="8">
        <f t="shared" si="2"/>
        <v>0.31111111111111112</v>
      </c>
      <c r="V8" s="8">
        <f t="shared" si="3"/>
        <v>0.39215686274509803</v>
      </c>
      <c r="W8" s="8">
        <f t="shared" si="4"/>
        <v>0.48888888888888887</v>
      </c>
    </row>
    <row r="9" spans="1:23" x14ac:dyDescent="0.2">
      <c r="A9" s="20">
        <v>545</v>
      </c>
      <c r="B9" s="20">
        <f t="shared" si="0"/>
        <v>436</v>
      </c>
      <c r="C9" s="23" t="s">
        <v>55</v>
      </c>
      <c r="D9">
        <f>+'Week 1'!C9+'week 13'!C9+'week 14'!C9+'week 15'!C9+'week 16'!C9+'week 17'!C9+'week 18'!C9+'week 19'!C9+'week 20'!C9+'week 21'!C9+'week 22'!C9+'week 23'!C9+'week 24'!C9+'week 25'!C9+'week 26'!C9+'week 27'!C9+'Week 2'!C9+'Week 3'!C9+'Week 4'!C9+'Week 5'!C9+'Week 6'!C9+'Week 8'!C9+'Week 7'!C9+'Week 9'!C9+'Week 10'!C9+'Week 11'!C9+'Week 12'!C9</f>
        <v>29</v>
      </c>
      <c r="E9">
        <f>+'Week 1'!D9+'week 13'!D9+'week 14'!D9+'week 15'!D9+'week 16'!D9+'week 17'!D9+'week 18'!D9+'week 19'!D9+'week 20'!D9+'week 21'!D9+'week 22'!D9+'week 23'!D9+'week 24'!D9+'week 25'!D9+'week 26'!D9+'week 27'!D9+'Week 2'!D9+'Week 3'!D9+'Week 4'!D9+'Week 5'!D9+'Week 6'!D9+'Week 8'!D9+'Week 7'!D9+'Week 9'!D9+'Week 10'!D9+'Week 11'!D9+'Week 12'!D9</f>
        <v>109</v>
      </c>
      <c r="F9">
        <f>+'Week 1'!E9+'week 13'!E9+'week 14'!E9+'week 15'!E9+'week 16'!E9+'week 17'!E9+'week 18'!E9+'week 19'!E9+'week 20'!E9+'week 21'!E9+'week 22'!E9+'week 23'!E9+'week 24'!E9+'week 25'!E9+'week 26'!E9+'week 27'!E9+'Week 2'!E9+'Week 3'!E9+'Week 4'!E9+'Week 5'!E9+'Week 6'!E9+'Week 8'!E9+'Week 7'!E9+'Week 9'!E9+'Week 10'!E9+'Week 11'!E9+'Week 12'!E9</f>
        <v>20</v>
      </c>
      <c r="G9">
        <f>+'Week 1'!F9+'week 13'!F9+'week 14'!F9+'week 15'!F9+'week 16'!F9+'week 17'!F9+'week 18'!F9+'week 19'!F9+'week 20'!F9+'week 21'!F9+'week 22'!F9+'week 23'!F9+'week 24'!F9+'week 25'!F9+'week 26'!F9+'week 27'!F9+'Week 2'!F9+'Week 3'!F9+'Week 4'!F9+'Week 5'!F9+'Week 6'!F9+'Week 8'!F9+'Week 7'!F9+'Week 9'!F9+'Week 10'!F9+'Week 11'!F9+'Week 12'!F9</f>
        <v>35</v>
      </c>
      <c r="H9">
        <f>+'Week 1'!G9+'week 13'!G9+'week 14'!G9+'week 15'!G9+'week 16'!G9+'week 17'!G9+'week 18'!G9+'week 19'!G9+'week 20'!G9+'week 21'!G9+'week 22'!G9+'week 23'!G9+'week 24'!G9+'week 25'!G9+'week 26'!G9+'week 27'!G9+'Week 2'!G9+'Week 3'!G9+'Week 4'!G9+'Week 5'!G9+'Week 6'!G9+'Week 8'!G9+'Week 7'!G9+'Week 9'!G9+'Week 10'!G9+'Week 11'!G9+'Week 12'!G9</f>
        <v>25</v>
      </c>
      <c r="I9">
        <f>+'Week 1'!H9+'week 13'!H9+'week 14'!H9+'week 15'!H9+'week 16'!H9+'week 17'!H9+'week 18'!H9+'week 19'!H9+'week 20'!H9+'week 21'!H9+'week 22'!H9+'week 23'!H9+'week 24'!H9+'week 25'!H9+'week 26'!H9+'week 27'!H9+'Week 2'!H9+'Week 3'!H9+'Week 4'!H9+'Week 5'!H9+'Week 6'!H9+'Week 8'!H9+'Week 7'!H9+'Week 9'!H9+'Week 10'!H9+'Week 11'!H9+'Week 12'!H9</f>
        <v>7</v>
      </c>
      <c r="J9">
        <f>+'Week 1'!I9+'week 13'!I9+'week 14'!I9+'week 15'!I9+'week 16'!I9+'week 17'!I9+'week 18'!I9+'week 19'!I9+'week 20'!I9+'week 21'!I9+'week 22'!I9+'week 23'!I9+'week 24'!I9+'week 25'!I9+'week 26'!I9+'week 27'!I9+'Week 2'!I9+'Week 3'!I9+'Week 4'!I9+'Week 5'!I9+'Week 6'!I9+'Week 8'!I9+'Week 7'!I9+'Week 9'!I9+'Week 10'!I9+'Week 11'!I9+'Week 12'!I9</f>
        <v>2</v>
      </c>
      <c r="K9">
        <f>+'Week 1'!J9+'week 13'!J9+'week 14'!J9+'week 15'!J9+'week 16'!J9+'week 17'!J9+'week 18'!J9+'week 19'!J9+'week 20'!J9+'week 21'!J9+'week 22'!J9+'week 23'!J9+'week 24'!J9+'week 25'!J9+'week 26'!J9+'week 27'!J9+'Week 2'!J9+'Week 3'!J9+'Week 4'!J9+'Week 5'!J9+'Week 6'!J9+'Week 8'!J9+'Week 7'!J9+'Week 9'!J9+'Week 10'!J9+'Week 11'!J9+'Week 12'!J9</f>
        <v>9</v>
      </c>
      <c r="L9">
        <f>+'Week 1'!K9+'week 13'!K9+'week 14'!K9+'week 15'!K9+'week 16'!K9+'week 17'!K9+'week 18'!K9+'week 19'!K9+'week 20'!K9+'week 21'!K9+'week 22'!K9+'week 23'!K9+'week 24'!K9+'week 25'!K9+'week 26'!K9+'week 27'!K9+'Week 2'!K9+'Week 3'!K9+'Week 4'!K9+'Week 5'!K9+'Week 6'!K9+'Week 8'!K9+'Week 7'!K9+'Week 9'!K9+'Week 10'!K9+'Week 11'!K9+'Week 12'!K9</f>
        <v>3</v>
      </c>
      <c r="M9">
        <f>+'Week 1'!L9+'week 13'!L9+'week 14'!L9+'week 15'!L9+'week 16'!L9+'week 17'!L9+'week 18'!L9+'week 19'!L9+'week 20'!L9+'week 21'!L9+'week 22'!L9+'week 23'!L9+'week 24'!L9+'week 25'!L9+'week 26'!L9+'week 27'!L9+'Week 2'!L9+'Week 3'!L9+'Week 4'!L9+'Week 5'!L9+'Week 6'!L9+'Week 8'!L9+'Week 7'!L9+'Week 9'!L9+'Week 10'!L9+'Week 11'!L9+'Week 12'!L9</f>
        <v>0</v>
      </c>
      <c r="N9">
        <f>+'Week 1'!M9+'week 13'!M9+'week 14'!M9+'week 15'!M9+'week 16'!M9+'week 17'!M9+'week 18'!M9+'week 19'!M9+'week 20'!M9+'week 21'!M9+'week 22'!M9+'week 23'!M9+'week 24'!M9+'week 25'!M9+'week 26'!M9+'week 27'!M9+'Week 2'!M9+'Week 3'!M9+'Week 4'!M9+'Week 5'!M9+'Week 6'!M9+'Week 8'!M9+'Week 7'!M9+'Week 9'!M9+'Week 10'!M9+'Week 11'!M9+'Week 12'!M9</f>
        <v>2</v>
      </c>
      <c r="O9">
        <f>+'Week 1'!N9+'week 13'!N9+'week 14'!N9+'week 15'!N9+'week 16'!N9+'week 17'!N9+'week 18'!N9+'week 19'!N9+'week 20'!N9+'week 21'!N9+'week 22'!N9+'week 23'!N9+'week 24'!N9+'week 25'!N9+'week 26'!N9+'week 27'!N9+'Week 2'!N9+'Week 3'!N9+'Week 4'!N9+'Week 5'!N9+'Week 6'!N9+'Week 8'!N9+'Week 7'!N9+'Week 9'!N9+'Week 10'!N9+'Week 11'!N9+'Week 12'!N9</f>
        <v>30</v>
      </c>
      <c r="P9">
        <f>+'Week 1'!O9+'week 13'!O9+'week 14'!O9+'week 15'!O9+'week 16'!O9+'week 17'!O9+'week 18'!O9+'week 19'!O9+'week 20'!O9+'week 21'!O9+'week 22'!O9+'week 23'!O9+'week 24'!O9+'week 25'!O9+'week 26'!O9+'week 27'!O9+'Week 2'!O9+'Week 3'!O9+'Week 4'!O9+'Week 5'!O9+'Week 6'!O9+'Week 8'!O9+'Week 7'!O9+'Week 9'!O9+'Week 10'!O9+'Week 11'!O9+'Week 12'!O9</f>
        <v>1</v>
      </c>
      <c r="Q9">
        <f>+'Week 1'!P9+'week 13'!P9+'week 14'!P9+'week 15'!P9+'week 16'!P9+'week 17'!P9+'week 18'!P9+'week 19'!P9+'week 20'!P9+'week 21'!P9+'week 22'!P9+'week 23'!P9+'week 24'!P9+'week 25'!P9+'week 26'!P9+'week 27'!P9+'Week 2'!P9+'Week 3'!P9+'Week 4'!P9+'Week 5'!P9+'Week 6'!P9+'Week 8'!P9+'Week 7'!P9+'Week 9'!P9+'Week 10'!P9+'Week 11'!P9+'Week 12'!P9</f>
        <v>0</v>
      </c>
      <c r="R9">
        <f>+'Week 1'!Q9+'week 13'!Q9+'week 14'!Q9+'week 15'!Q9+'week 16'!Q9+'week 17'!Q9+'week 18'!Q9+'week 19'!Q9+'week 20'!Q9+'week 21'!Q9+'week 22'!Q9+'week 23'!Q9+'week 24'!Q9+'week 25'!Q9+'week 26'!Q9+'week 27'!Q9+'Week 2'!Q9+'Week 3'!Q9+'Week 4'!Q9+'Week 5'!Q9+'Week 6'!Q9+'Week 8'!Q9+'Week 7'!Q9+'Week 9'!Q9+'Week 10'!Q9+'Week 11'!Q9+'Week 12'!Q9</f>
        <v>0</v>
      </c>
      <c r="S9" s="2">
        <f t="shared" si="1"/>
        <v>112</v>
      </c>
      <c r="T9" s="2">
        <f t="shared" si="6"/>
        <v>73</v>
      </c>
      <c r="U9" s="8">
        <f t="shared" si="2"/>
        <v>0.32110091743119268</v>
      </c>
      <c r="V9" s="8">
        <f t="shared" si="3"/>
        <v>0.33333333333333331</v>
      </c>
      <c r="W9" s="8">
        <f t="shared" si="4"/>
        <v>0.66972477064220182</v>
      </c>
    </row>
    <row r="10" spans="1:23" x14ac:dyDescent="0.2">
      <c r="A10" s="20">
        <v>500</v>
      </c>
      <c r="B10" s="20">
        <f t="shared" si="0"/>
        <v>400</v>
      </c>
      <c r="C10" s="23" t="s">
        <v>76</v>
      </c>
      <c r="D10">
        <f>+'Week 1'!C10+'week 13'!C10+'week 14'!C10+'week 15'!C10+'week 16'!C10+'week 17'!C10+'week 18'!C10+'week 19'!C10+'week 20'!C10+'week 21'!C10+'week 22'!C10+'week 23'!C10+'week 24'!C10+'week 25'!C10+'week 26'!C10+'week 27'!C10+'Week 2'!C10+'Week 3'!C10+'Week 4'!C10+'Week 5'!C10+'Week 6'!C10+'Week 8'!C10+'Week 7'!C10+'Week 9'!C10+'Week 10'!C10+'Week 11'!C10+'Week 12'!C10</f>
        <v>30</v>
      </c>
      <c r="E10">
        <f>+'Week 1'!D10+'week 13'!D10+'week 14'!D10+'week 15'!D10+'week 16'!D10+'week 17'!D10+'week 18'!D10+'week 19'!D10+'week 20'!D10+'week 21'!D10+'week 22'!D10+'week 23'!D10+'week 24'!D10+'week 25'!D10+'week 26'!D10+'week 27'!D10+'Week 2'!D10+'Week 3'!D10+'Week 4'!D10+'Week 5'!D10+'Week 6'!D10+'Week 8'!D10+'Week 7'!D10+'Week 9'!D10+'Week 10'!D10+'Week 11'!D10+'Week 12'!D10</f>
        <v>100</v>
      </c>
      <c r="F10">
        <f>+'Week 1'!E10+'week 13'!E10+'week 14'!E10+'week 15'!E10+'week 16'!E10+'week 17'!E10+'week 18'!E10+'week 19'!E10+'week 20'!E10+'week 21'!E10+'week 22'!E10+'week 23'!E10+'week 24'!E10+'week 25'!E10+'week 26'!E10+'week 27'!E10+'Week 2'!E10+'Week 3'!E10+'Week 4'!E10+'Week 5'!E10+'Week 6'!E10+'Week 8'!E10+'Week 7'!E10+'Week 9'!E10+'Week 10'!E10+'Week 11'!E10+'Week 12'!E10</f>
        <v>13</v>
      </c>
      <c r="G10">
        <f>+'Week 1'!F10+'week 13'!F10+'week 14'!F10+'week 15'!F10+'week 16'!F10+'week 17'!F10+'week 18'!F10+'week 19'!F10+'week 20'!F10+'week 21'!F10+'week 22'!F10+'week 23'!F10+'week 24'!F10+'week 25'!F10+'week 26'!F10+'week 27'!F10+'Week 2'!F10+'Week 3'!F10+'Week 4'!F10+'Week 5'!F10+'Week 6'!F10+'Week 8'!F10+'Week 7'!F10+'Week 9'!F10+'Week 10'!F10+'Week 11'!F10+'Week 12'!F10</f>
        <v>21</v>
      </c>
      <c r="H10">
        <f>+'Week 1'!G10+'week 13'!G10+'week 14'!G10+'week 15'!G10+'week 16'!G10+'week 17'!G10+'week 18'!G10+'week 19'!G10+'week 20'!G10+'week 21'!G10+'week 22'!G10+'week 23'!G10+'week 24'!G10+'week 25'!G10+'week 26'!G10+'week 27'!G10+'Week 2'!G10+'Week 3'!G10+'Week 4'!G10+'Week 5'!G10+'Week 6'!G10+'Week 8'!G10+'Week 7'!G10+'Week 9'!G10+'Week 10'!G10+'Week 11'!G10+'Week 12'!G10</f>
        <v>13</v>
      </c>
      <c r="I10">
        <f>+'Week 1'!H10+'week 13'!H10+'week 14'!H10+'week 15'!H10+'week 16'!H10+'week 17'!H10+'week 18'!H10+'week 19'!H10+'week 20'!H10+'week 21'!H10+'week 22'!H10+'week 23'!H10+'week 24'!H10+'week 25'!H10+'week 26'!H10+'week 27'!H10+'Week 2'!H10+'Week 3'!H10+'Week 4'!H10+'Week 5'!H10+'Week 6'!H10+'Week 8'!H10+'Week 7'!H10+'Week 9'!H10+'Week 10'!H10+'Week 11'!H10+'Week 12'!H10</f>
        <v>5</v>
      </c>
      <c r="J10">
        <f>+'Week 1'!I10+'week 13'!I10+'week 14'!I10+'week 15'!I10+'week 16'!I10+'week 17'!I10+'week 18'!I10+'week 19'!I10+'week 20'!I10+'week 21'!I10+'week 22'!I10+'week 23'!I10+'week 24'!I10+'week 25'!I10+'week 26'!I10+'week 27'!I10+'Week 2'!I10+'Week 3'!I10+'Week 4'!I10+'Week 5'!I10+'Week 6'!I10+'Week 8'!I10+'Week 7'!I10+'Week 9'!I10+'Week 10'!I10+'Week 11'!I10+'Week 12'!I10</f>
        <v>1</v>
      </c>
      <c r="K10">
        <f>+'Week 1'!J10+'week 13'!J10+'week 14'!J10+'week 15'!J10+'week 16'!J10+'week 17'!J10+'week 18'!J10+'week 19'!J10+'week 20'!J10+'week 21'!J10+'week 22'!J10+'week 23'!J10+'week 24'!J10+'week 25'!J10+'week 26'!J10+'week 27'!J10+'Week 2'!J10+'Week 3'!J10+'Week 4'!J10+'Week 5'!J10+'Week 6'!J10+'Week 8'!J10+'Week 7'!J10+'Week 9'!J10+'Week 10'!J10+'Week 11'!J10+'Week 12'!J10</f>
        <v>4</v>
      </c>
      <c r="L10">
        <f>+'Week 1'!K10+'week 13'!K10+'week 14'!K10+'week 15'!K10+'week 16'!K10+'week 17'!K10+'week 18'!K10+'week 19'!K10+'week 20'!K10+'week 21'!K10+'week 22'!K10+'week 23'!K10+'week 24'!K10+'week 25'!K10+'week 26'!K10+'week 27'!K10+'Week 2'!K10+'Week 3'!K10+'Week 4'!K10+'Week 5'!K10+'Week 6'!K10+'Week 8'!K10+'Week 7'!K10+'Week 9'!K10+'Week 10'!K10+'Week 11'!K10+'Week 12'!K10</f>
        <v>1</v>
      </c>
      <c r="M10">
        <f>+'Week 1'!L10+'week 13'!L10+'week 14'!L10+'week 15'!L10+'week 16'!L10+'week 17'!L10+'week 18'!L10+'week 19'!L10+'week 20'!L10+'week 21'!L10+'week 22'!L10+'week 23'!L10+'week 24'!L10+'week 25'!L10+'week 26'!L10+'week 27'!L10+'Week 2'!L10+'Week 3'!L10+'Week 4'!L10+'Week 5'!L10+'Week 6'!L10+'Week 8'!L10+'Week 7'!L10+'Week 9'!L10+'Week 10'!L10+'Week 11'!L10+'Week 12'!L10</f>
        <v>0</v>
      </c>
      <c r="N10">
        <f>+'Week 1'!M10+'week 13'!M10+'week 14'!M10+'week 15'!M10+'week 16'!M10+'week 17'!M10+'week 18'!M10+'week 19'!M10+'week 20'!M10+'week 21'!M10+'week 22'!M10+'week 23'!M10+'week 24'!M10+'week 25'!M10+'week 26'!M10+'week 27'!M10+'Week 2'!M10+'Week 3'!M10+'Week 4'!M10+'Week 5'!M10+'Week 6'!M10+'Week 8'!M10+'Week 7'!M10+'Week 9'!M10+'Week 10'!M10+'Week 11'!M10+'Week 12'!M10</f>
        <v>8</v>
      </c>
      <c r="O10">
        <f>+'Week 1'!N10+'week 13'!N10+'week 14'!N10+'week 15'!N10+'week 16'!N10+'week 17'!N10+'week 18'!N10+'week 19'!N10+'week 20'!N10+'week 21'!N10+'week 22'!N10+'week 23'!N10+'week 24'!N10+'week 25'!N10+'week 26'!N10+'week 27'!N10+'Week 2'!N10+'Week 3'!N10+'Week 4'!N10+'Week 5'!N10+'Week 6'!N10+'Week 8'!N10+'Week 7'!N10+'Week 9'!N10+'Week 10'!N10+'Week 11'!N10+'Week 12'!N10</f>
        <v>23</v>
      </c>
      <c r="P10">
        <f>+'Week 1'!O10+'week 13'!O10+'week 14'!O10+'week 15'!O10+'week 16'!O10+'week 17'!O10+'week 18'!O10+'week 19'!O10+'week 20'!O10+'week 21'!O10+'week 22'!O10+'week 23'!O10+'week 24'!O10+'week 25'!O10+'week 26'!O10+'week 27'!O10+'Week 2'!O10+'Week 3'!O10+'Week 4'!O10+'Week 5'!O10+'Week 6'!O10+'Week 8'!O10+'Week 7'!O10+'Week 9'!O10+'Week 10'!O10+'Week 11'!O10+'Week 12'!O10</f>
        <v>0</v>
      </c>
      <c r="Q10">
        <f>+'Week 1'!P10+'week 13'!P10+'week 14'!P10+'week 15'!P10+'week 16'!P10+'week 17'!P10+'week 18'!P10+'week 19'!P10+'week 20'!P10+'week 21'!P10+'week 22'!P10+'week 23'!P10+'week 24'!P10+'week 25'!P10+'week 26'!P10+'week 27'!P10+'Week 2'!P10+'Week 3'!P10+'Week 4'!P10+'Week 5'!P10+'Week 6'!P10+'Week 8'!P10+'Week 7'!P10+'Week 9'!P10+'Week 10'!P10+'Week 11'!P10+'Week 12'!P10</f>
        <v>1</v>
      </c>
      <c r="R10">
        <f>+'Week 1'!Q10+'week 13'!Q10+'week 14'!Q10+'week 15'!Q10+'week 16'!Q10+'week 17'!Q10+'week 18'!Q10+'week 19'!Q10+'week 20'!Q10+'week 21'!Q10+'week 22'!Q10+'week 23'!Q10+'week 24'!Q10+'week 25'!Q10+'week 26'!Q10+'week 27'!Q10+'Week 2'!Q10+'Week 3'!Q10+'Week 4'!Q10+'Week 5'!Q10+'Week 6'!Q10+'Week 8'!Q10+'Week 7'!Q10+'Week 9'!Q10+'Week 10'!Q10+'Week 11'!Q10+'Week 12'!Q10</f>
        <v>2</v>
      </c>
      <c r="S10" s="2">
        <f t="shared" si="1"/>
        <v>109</v>
      </c>
      <c r="T10" s="2">
        <f t="shared" si="6"/>
        <v>40</v>
      </c>
      <c r="U10" s="8">
        <f t="shared" si="2"/>
        <v>0.21</v>
      </c>
      <c r="V10" s="8">
        <f t="shared" si="3"/>
        <v>0.26605504587155965</v>
      </c>
      <c r="W10" s="8">
        <f t="shared" si="4"/>
        <v>0.4</v>
      </c>
    </row>
    <row r="11" spans="1:23" x14ac:dyDescent="0.2">
      <c r="A11" s="20">
        <v>554</v>
      </c>
      <c r="B11" s="20">
        <f t="shared" si="0"/>
        <v>554</v>
      </c>
      <c r="C11" s="23" t="s">
        <v>67</v>
      </c>
      <c r="D11">
        <f>+'Week 1'!C11+'week 13'!C11+'week 14'!C11+'week 15'!C11+'week 16'!C11+'week 17'!C11+'week 18'!C11+'week 19'!C11+'week 20'!C11+'week 21'!C11+'week 22'!C11+'week 23'!C11+'week 24'!C11+'week 25'!C11+'week 26'!C11+'week 27'!C11+'Week 2'!C11+'Week 3'!C11+'Week 4'!C11+'Week 5'!C11+'Week 6'!C11+'Week 8'!C11+'Week 7'!C11+'Week 9'!C11+'Week 10'!C11+'Week 11'!C11+'Week 12'!C11</f>
        <v>0</v>
      </c>
      <c r="E11">
        <f>+'Week 1'!D11+'week 13'!D11+'week 14'!D11+'week 15'!D11+'week 16'!D11+'week 17'!D11+'week 18'!D11+'week 19'!D11+'week 20'!D11+'week 21'!D11+'week 22'!D11+'week 23'!D11+'week 24'!D11+'week 25'!D11+'week 26'!D11+'week 27'!D11+'Week 2'!D11+'Week 3'!D11+'Week 4'!D11+'Week 5'!D11+'Week 6'!D11+'Week 8'!D11+'Week 7'!D11+'Week 9'!D11+'Week 10'!D11+'Week 11'!D11+'Week 12'!D11</f>
        <v>0</v>
      </c>
      <c r="F11">
        <f>+'Week 1'!E11+'week 13'!E11+'week 14'!E11+'week 15'!E11+'week 16'!E11+'week 17'!E11+'week 18'!E11+'week 19'!E11+'week 20'!E11+'week 21'!E11+'week 22'!E11+'week 23'!E11+'week 24'!E11+'week 25'!E11+'week 26'!E11+'week 27'!E11+'Week 2'!E11+'Week 3'!E11+'Week 4'!E11+'Week 5'!E11+'Week 6'!E11+'Week 8'!E11+'Week 7'!E11+'Week 9'!E11+'Week 10'!E11+'Week 11'!E11+'Week 12'!E11</f>
        <v>0</v>
      </c>
      <c r="G11">
        <f>+'Week 1'!F11+'week 13'!F11+'week 14'!F11+'week 15'!F11+'week 16'!F11+'week 17'!F11+'week 18'!F11+'week 19'!F11+'week 20'!F11+'week 21'!F11+'week 22'!F11+'week 23'!F11+'week 24'!F11+'week 25'!F11+'week 26'!F11+'week 27'!F11+'Week 2'!F11+'Week 3'!F11+'Week 4'!F11+'Week 5'!F11+'Week 6'!F11+'Week 8'!F11+'Week 7'!F11+'Week 9'!F11+'Week 10'!F11+'Week 11'!F11+'Week 12'!F11</f>
        <v>0</v>
      </c>
      <c r="H11">
        <f>+'Week 1'!G11+'week 13'!G11+'week 14'!G11+'week 15'!G11+'week 16'!G11+'week 17'!G11+'week 18'!G11+'week 19'!G11+'week 20'!G11+'week 21'!G11+'week 22'!G11+'week 23'!G11+'week 24'!G11+'week 25'!G11+'week 26'!G11+'week 27'!G11+'Week 2'!G11+'Week 3'!G11+'Week 4'!G11+'Week 5'!G11+'Week 6'!G11+'Week 8'!G11+'Week 7'!G11+'Week 9'!G11+'Week 10'!G11+'Week 11'!G11+'Week 12'!G11</f>
        <v>0</v>
      </c>
      <c r="I11">
        <f>+'Week 1'!H11+'week 13'!H11+'week 14'!H11+'week 15'!H11+'week 16'!H11+'week 17'!H11+'week 18'!H11+'week 19'!H11+'week 20'!H11+'week 21'!H11+'week 22'!H11+'week 23'!H11+'week 24'!H11+'week 25'!H11+'week 26'!H11+'week 27'!H11+'Week 2'!H11+'Week 3'!H11+'Week 4'!H11+'Week 5'!H11+'Week 6'!H11+'Week 8'!H11+'Week 7'!H11+'Week 9'!H11+'Week 10'!H11+'Week 11'!H11+'Week 12'!H11</f>
        <v>0</v>
      </c>
      <c r="J11">
        <f>+'Week 1'!I11+'week 13'!I11+'week 14'!I11+'week 15'!I11+'week 16'!I11+'week 17'!I11+'week 18'!I11+'week 19'!I11+'week 20'!I11+'week 21'!I11+'week 22'!I11+'week 23'!I11+'week 24'!I11+'week 25'!I11+'week 26'!I11+'week 27'!I11+'Week 2'!I11+'Week 3'!I11+'Week 4'!I11+'Week 5'!I11+'Week 6'!I11+'Week 8'!I11+'Week 7'!I11+'Week 9'!I11+'Week 10'!I11+'Week 11'!I11+'Week 12'!I11</f>
        <v>0</v>
      </c>
      <c r="K11">
        <f>+'Week 1'!J11+'week 13'!J11+'week 14'!J11+'week 15'!J11+'week 16'!J11+'week 17'!J11+'week 18'!J11+'week 19'!J11+'week 20'!J11+'week 21'!J11+'week 22'!J11+'week 23'!J11+'week 24'!J11+'week 25'!J11+'week 26'!J11+'week 27'!J11+'Week 2'!J11+'Week 3'!J11+'Week 4'!J11+'Week 5'!J11+'Week 6'!J11+'Week 8'!J11+'Week 7'!J11+'Week 9'!J11+'Week 10'!J11+'Week 11'!J11+'Week 12'!J11</f>
        <v>0</v>
      </c>
      <c r="L11">
        <f>+'Week 1'!K11+'week 13'!K11+'week 14'!K11+'week 15'!K11+'week 16'!K11+'week 17'!K11+'week 18'!K11+'week 19'!K11+'week 20'!K11+'week 21'!K11+'week 22'!K11+'week 23'!K11+'week 24'!K11+'week 25'!K11+'week 26'!K11+'week 27'!K11+'Week 2'!K11+'Week 3'!K11+'Week 4'!K11+'Week 5'!K11+'Week 6'!K11+'Week 8'!K11+'Week 7'!K11+'Week 9'!K11+'Week 10'!K11+'Week 11'!K11+'Week 12'!K11</f>
        <v>0</v>
      </c>
      <c r="M11">
        <f>+'Week 1'!L11+'week 13'!L11+'week 14'!L11+'week 15'!L11+'week 16'!L11+'week 17'!L11+'week 18'!L11+'week 19'!L11+'week 20'!L11+'week 21'!L11+'week 22'!L11+'week 23'!L11+'week 24'!L11+'week 25'!L11+'week 26'!L11+'week 27'!L11+'Week 2'!L11+'Week 3'!L11+'Week 4'!L11+'Week 5'!L11+'Week 6'!L11+'Week 8'!L11+'Week 7'!L11+'Week 9'!L11+'Week 10'!L11+'Week 11'!L11+'Week 12'!L11</f>
        <v>0</v>
      </c>
      <c r="N11">
        <f>+'Week 1'!M11+'week 13'!M11+'week 14'!M11+'week 15'!M11+'week 16'!M11+'week 17'!M11+'week 18'!M11+'week 19'!M11+'week 20'!M11+'week 21'!M11+'week 22'!M11+'week 23'!M11+'week 24'!M11+'week 25'!M11+'week 26'!M11+'week 27'!M11+'Week 2'!M11+'Week 3'!M11+'Week 4'!M11+'Week 5'!M11+'Week 6'!M11+'Week 8'!M11+'Week 7'!M11+'Week 9'!M11+'Week 10'!M11+'Week 11'!M11+'Week 12'!M11</f>
        <v>0</v>
      </c>
      <c r="O11">
        <f>+'Week 1'!N11+'week 13'!N11+'week 14'!N11+'week 15'!N11+'week 16'!N11+'week 17'!N11+'week 18'!N11+'week 19'!N11+'week 20'!N11+'week 21'!N11+'week 22'!N11+'week 23'!N11+'week 24'!N11+'week 25'!N11+'week 26'!N11+'week 27'!N11+'Week 2'!N11+'Week 3'!N11+'Week 4'!N11+'Week 5'!N11+'Week 6'!N11+'Week 8'!N11+'Week 7'!N11+'Week 9'!N11+'Week 10'!N11+'Week 11'!N11+'Week 12'!N11</f>
        <v>0</v>
      </c>
      <c r="P11">
        <f>+'Week 1'!O11+'week 13'!O11+'week 14'!O11+'week 15'!O11+'week 16'!O11+'week 17'!O11+'week 18'!O11+'week 19'!O11+'week 20'!O11+'week 21'!O11+'week 22'!O11+'week 23'!O11+'week 24'!O11+'week 25'!O11+'week 26'!O11+'week 27'!O11+'Week 2'!O11+'Week 3'!O11+'Week 4'!O11+'Week 5'!O11+'Week 6'!O11+'Week 8'!O11+'Week 7'!O11+'Week 9'!O11+'Week 10'!O11+'Week 11'!O11+'Week 12'!O11</f>
        <v>0</v>
      </c>
      <c r="Q11">
        <f>+'Week 1'!P11+'week 13'!P11+'week 14'!P11+'week 15'!P11+'week 16'!P11+'week 17'!P11+'week 18'!P11+'week 19'!P11+'week 20'!P11+'week 21'!P11+'week 22'!P11+'week 23'!P11+'week 24'!P11+'week 25'!P11+'week 26'!P11+'week 27'!P11+'Week 2'!P11+'Week 3'!P11+'Week 4'!P11+'Week 5'!P11+'Week 6'!P11+'Week 8'!P11+'Week 7'!P11+'Week 9'!P11+'Week 10'!P11+'Week 11'!P11+'Week 12'!P11</f>
        <v>0</v>
      </c>
      <c r="R11">
        <f>+'Week 1'!Q11+'week 13'!Q11+'week 14'!Q11+'week 15'!Q11+'week 16'!Q11+'week 17'!Q11+'week 18'!Q11+'week 19'!Q11+'week 20'!Q11+'week 21'!Q11+'week 22'!Q11+'week 23'!Q11+'week 24'!Q11+'week 25'!Q11+'week 26'!Q11+'week 27'!Q11+'Week 2'!Q11+'Week 3'!Q11+'Week 4'!Q11+'Week 5'!Q11+'Week 6'!Q11+'Week 8'!Q11+'Week 7'!Q11+'Week 9'!Q11+'Week 10'!Q11+'Week 11'!Q11+'Week 12'!Q11</f>
        <v>0</v>
      </c>
      <c r="S11" s="2">
        <f t="shared" si="1"/>
        <v>0</v>
      </c>
      <c r="T11" s="2">
        <f t="shared" si="6"/>
        <v>0</v>
      </c>
      <c r="U11" s="8" t="str">
        <f t="shared" si="2"/>
        <v xml:space="preserve"> - </v>
      </c>
      <c r="V11" s="8" t="str">
        <f t="shared" si="3"/>
        <v xml:space="preserve"> - </v>
      </c>
      <c r="W11" s="8" t="str">
        <f t="shared" si="4"/>
        <v xml:space="preserve"> - </v>
      </c>
    </row>
    <row r="12" spans="1:23" x14ac:dyDescent="0.2">
      <c r="A12" s="20">
        <v>381</v>
      </c>
      <c r="B12" s="20">
        <f t="shared" si="0"/>
        <v>360</v>
      </c>
      <c r="C12" s="23" t="s">
        <v>80</v>
      </c>
      <c r="D12">
        <f>+'Week 1'!C12+'week 13'!C12+'week 14'!C12+'week 15'!C12+'week 16'!C12+'week 17'!C12+'week 18'!C12+'week 19'!C12+'week 20'!C12+'week 21'!C12+'week 22'!C12+'week 23'!C12+'week 24'!C12+'week 25'!C12+'week 26'!C12+'week 27'!C12+'Week 2'!C12+'Week 3'!C12+'Week 4'!C12+'Week 5'!C12+'Week 6'!C12+'Week 8'!C12+'Week 7'!C12+'Week 9'!C12+'Week 10'!C12+'Week 11'!C12+'Week 12'!C12</f>
        <v>17</v>
      </c>
      <c r="E12">
        <f>+'Week 1'!D12+'week 13'!D12+'week 14'!D12+'week 15'!D12+'week 16'!D12+'week 17'!D12+'week 18'!D12+'week 19'!D12+'week 20'!D12+'week 21'!D12+'week 22'!D12+'week 23'!D12+'week 24'!D12+'week 25'!D12+'week 26'!D12+'week 27'!D12+'Week 2'!D12+'Week 3'!D12+'Week 4'!D12+'Week 5'!D12+'Week 6'!D12+'Week 8'!D12+'Week 7'!D12+'Week 9'!D12+'Week 10'!D12+'Week 11'!D12+'Week 12'!D12</f>
        <v>21</v>
      </c>
      <c r="F12">
        <f>+'Week 1'!E12+'week 13'!E12+'week 14'!E12+'week 15'!E12+'week 16'!E12+'week 17'!E12+'week 18'!E12+'week 19'!E12+'week 20'!E12+'week 21'!E12+'week 22'!E12+'week 23'!E12+'week 24'!E12+'week 25'!E12+'week 26'!E12+'week 27'!E12+'Week 2'!E12+'Week 3'!E12+'Week 4'!E12+'Week 5'!E12+'Week 6'!E12+'Week 8'!E12+'Week 7'!E12+'Week 9'!E12+'Week 10'!E12+'Week 11'!E12+'Week 12'!E12</f>
        <v>4</v>
      </c>
      <c r="G12">
        <f>+'Week 1'!F12+'week 13'!F12+'week 14'!F12+'week 15'!F12+'week 16'!F12+'week 17'!F12+'week 18'!F12+'week 19'!F12+'week 20'!F12+'week 21'!F12+'week 22'!F12+'week 23'!F12+'week 24'!F12+'week 25'!F12+'week 26'!F12+'week 27'!F12+'Week 2'!F12+'Week 3'!F12+'Week 4'!F12+'Week 5'!F12+'Week 6'!F12+'Week 8'!F12+'Week 7'!F12+'Week 9'!F12+'Week 10'!F12+'Week 11'!F12+'Week 12'!F12</f>
        <v>9</v>
      </c>
      <c r="H12">
        <f>+'Week 1'!G12+'week 13'!G12+'week 14'!G12+'week 15'!G12+'week 16'!G12+'week 17'!G12+'week 18'!G12+'week 19'!G12+'week 20'!G12+'week 21'!G12+'week 22'!G12+'week 23'!G12+'week 24'!G12+'week 25'!G12+'week 26'!G12+'week 27'!G12+'Week 2'!G12+'Week 3'!G12+'Week 4'!G12+'Week 5'!G12+'Week 6'!G12+'Week 8'!G12+'Week 7'!G12+'Week 9'!G12+'Week 10'!G12+'Week 11'!G12+'Week 12'!G12</f>
        <v>5</v>
      </c>
      <c r="I12">
        <f>+'Week 1'!H12+'week 13'!H12+'week 14'!H12+'week 15'!H12+'week 16'!H12+'week 17'!H12+'week 18'!H12+'week 19'!H12+'week 20'!H12+'week 21'!H12+'week 22'!H12+'week 23'!H12+'week 24'!H12+'week 25'!H12+'week 26'!H12+'week 27'!H12+'Week 2'!H12+'Week 3'!H12+'Week 4'!H12+'Week 5'!H12+'Week 6'!H12+'Week 8'!H12+'Week 7'!H12+'Week 9'!H12+'Week 10'!H12+'Week 11'!H12+'Week 12'!H12</f>
        <v>1</v>
      </c>
      <c r="J12">
        <f>+'Week 1'!I12+'week 13'!I12+'week 14'!I12+'week 15'!I12+'week 16'!I12+'week 17'!I12+'week 18'!I12+'week 19'!I12+'week 20'!I12+'week 21'!I12+'week 22'!I12+'week 23'!I12+'week 24'!I12+'week 25'!I12+'week 26'!I12+'week 27'!I12+'Week 2'!I12+'Week 3'!I12+'Week 4'!I12+'Week 5'!I12+'Week 6'!I12+'Week 8'!I12+'Week 7'!I12+'Week 9'!I12+'Week 10'!I12+'Week 11'!I12+'Week 12'!I12</f>
        <v>3</v>
      </c>
      <c r="K12">
        <f>+'Week 1'!J12+'week 13'!J12+'week 14'!J12+'week 15'!J12+'week 16'!J12+'week 17'!J12+'week 18'!J12+'week 19'!J12+'week 20'!J12+'week 21'!J12+'week 22'!J12+'week 23'!J12+'week 24'!J12+'week 25'!J12+'week 26'!J12+'week 27'!J12+'Week 2'!J12+'Week 3'!J12+'Week 4'!J12+'Week 5'!J12+'Week 6'!J12+'Week 8'!J12+'Week 7'!J12+'Week 9'!J12+'Week 10'!J12+'Week 11'!J12+'Week 12'!J12</f>
        <v>0</v>
      </c>
      <c r="L12">
        <f>+'Week 1'!K12+'week 13'!K12+'week 14'!K12+'week 15'!K12+'week 16'!K12+'week 17'!K12+'week 18'!K12+'week 19'!K12+'week 20'!K12+'week 21'!K12+'week 22'!K12+'week 23'!K12+'week 24'!K12+'week 25'!K12+'week 26'!K12+'week 27'!K12+'Week 2'!K12+'Week 3'!K12+'Week 4'!K12+'Week 5'!K12+'Week 6'!K12+'Week 8'!K12+'Week 7'!K12+'Week 9'!K12+'Week 10'!K12+'Week 11'!K12+'Week 12'!K12</f>
        <v>0</v>
      </c>
      <c r="M12">
        <f>+'Week 1'!L12+'week 13'!L12+'week 14'!L12+'week 15'!L12+'week 16'!L12+'week 17'!L12+'week 18'!L12+'week 19'!L12+'week 20'!L12+'week 21'!L12+'week 22'!L12+'week 23'!L12+'week 24'!L12+'week 25'!L12+'week 26'!L12+'week 27'!L12+'Week 2'!L12+'Week 3'!L12+'Week 4'!L12+'Week 5'!L12+'Week 6'!L12+'Week 8'!L12+'Week 7'!L12+'Week 9'!L12+'Week 10'!L12+'Week 11'!L12+'Week 12'!L12</f>
        <v>0</v>
      </c>
      <c r="N12">
        <f>+'Week 1'!M12+'week 13'!M12+'week 14'!M12+'week 15'!M12+'week 16'!M12+'week 17'!M12+'week 18'!M12+'week 19'!M12+'week 20'!M12+'week 21'!M12+'week 22'!M12+'week 23'!M12+'week 24'!M12+'week 25'!M12+'week 26'!M12+'week 27'!M12+'Week 2'!M12+'Week 3'!M12+'Week 4'!M12+'Week 5'!M12+'Week 6'!M12+'Week 8'!M12+'Week 7'!M12+'Week 9'!M12+'Week 10'!M12+'Week 11'!M12+'Week 12'!M12</f>
        <v>5</v>
      </c>
      <c r="O12">
        <f>+'Week 1'!N12+'week 13'!N12+'week 14'!N12+'week 15'!N12+'week 16'!N12+'week 17'!N12+'week 18'!N12+'week 19'!N12+'week 20'!N12+'week 21'!N12+'week 22'!N12+'week 23'!N12+'week 24'!N12+'week 25'!N12+'week 26'!N12+'week 27'!N12+'Week 2'!N12+'Week 3'!N12+'Week 4'!N12+'Week 5'!N12+'Week 6'!N12+'Week 8'!N12+'Week 7'!N12+'Week 9'!N12+'Week 10'!N12+'Week 11'!N12+'Week 12'!N12</f>
        <v>4</v>
      </c>
      <c r="P12">
        <f>+'Week 1'!O12+'week 13'!O12+'week 14'!O12+'week 15'!O12+'week 16'!O12+'week 17'!O12+'week 18'!O12+'week 19'!O12+'week 20'!O12+'week 21'!O12+'week 22'!O12+'week 23'!O12+'week 24'!O12+'week 25'!O12+'week 26'!O12+'week 27'!O12+'Week 2'!O12+'Week 3'!O12+'Week 4'!O12+'Week 5'!O12+'Week 6'!O12+'Week 8'!O12+'Week 7'!O12+'Week 9'!O12+'Week 10'!O12+'Week 11'!O12+'Week 12'!O12</f>
        <v>0</v>
      </c>
      <c r="Q12">
        <f>+'Week 1'!P12+'week 13'!P12+'week 14'!P12+'week 15'!P12+'week 16'!P12+'week 17'!P12+'week 18'!P12+'week 19'!P12+'week 20'!P12+'week 21'!P12+'week 22'!P12+'week 23'!P12+'week 24'!P12+'week 25'!P12+'week 26'!P12+'week 27'!P12+'Week 2'!P12+'Week 3'!P12+'Week 4'!P12+'Week 5'!P12+'Week 6'!P12+'Week 8'!P12+'Week 7'!P12+'Week 9'!P12+'Week 10'!P12+'Week 11'!P12+'Week 12'!P12</f>
        <v>0</v>
      </c>
      <c r="R12">
        <f>+'Week 1'!Q12+'week 13'!Q12+'week 14'!Q12+'week 15'!Q12+'week 16'!Q12+'week 17'!Q12+'week 18'!Q12+'week 19'!Q12+'week 20'!Q12+'week 21'!Q12+'week 22'!Q12+'week 23'!Q12+'week 24'!Q12+'week 25'!Q12+'week 26'!Q12+'week 27'!Q12+'Week 2'!Q12+'Week 3'!Q12+'Week 4'!Q12+'Week 5'!Q12+'Week 6'!Q12+'Week 8'!Q12+'Week 7'!Q12+'Week 9'!Q12+'Week 10'!Q12+'Week 11'!Q12+'Week 12'!Q12</f>
        <v>0</v>
      </c>
      <c r="S12" s="2">
        <f t="shared" si="1"/>
        <v>26</v>
      </c>
      <c r="T12" s="2">
        <f t="shared" si="6"/>
        <v>16</v>
      </c>
      <c r="U12" s="8">
        <f t="shared" si="2"/>
        <v>0.42857142857142855</v>
      </c>
      <c r="V12" s="8">
        <f t="shared" si="3"/>
        <v>0.53846153846153844</v>
      </c>
      <c r="W12" s="8">
        <f t="shared" si="4"/>
        <v>0.76190476190476186</v>
      </c>
    </row>
    <row r="13" spans="1:23" x14ac:dyDescent="0.2">
      <c r="A13" s="20">
        <v>537</v>
      </c>
      <c r="B13" s="20">
        <f t="shared" si="0"/>
        <v>449</v>
      </c>
      <c r="C13" s="23" t="s">
        <v>51</v>
      </c>
      <c r="D13">
        <f>+'Week 1'!C13+'week 13'!C13+'week 14'!C13+'week 15'!C13+'week 16'!C13+'week 17'!C13+'week 18'!C13+'week 19'!C13+'week 20'!C13+'week 21'!C13+'week 22'!C13+'week 23'!C13+'week 24'!C13+'week 25'!C13+'week 26'!C13+'week 27'!C13+'Week 2'!C13+'Week 3'!C13+'Week 4'!C13+'Week 5'!C13+'Week 6'!C13+'Week 8'!C13+'Week 7'!C13+'Week 9'!C13+'Week 10'!C13+'Week 11'!C13+'Week 12'!C13</f>
        <v>28</v>
      </c>
      <c r="E13">
        <f>+'Week 1'!D13+'week 13'!D13+'week 14'!D13+'week 15'!D13+'week 16'!D13+'week 17'!D13+'week 18'!D13+'week 19'!D13+'week 20'!D13+'week 21'!D13+'week 22'!D13+'week 23'!D13+'week 24'!D13+'week 25'!D13+'week 26'!D13+'week 27'!D13+'Week 2'!D13+'Week 3'!D13+'Week 4'!D13+'Week 5'!D13+'Week 6'!D13+'Week 8'!D13+'Week 7'!D13+'Week 9'!D13+'Week 10'!D13+'Week 11'!D13+'Week 12'!D13</f>
        <v>88</v>
      </c>
      <c r="F13">
        <f>+'Week 1'!E13+'week 13'!E13+'week 14'!E13+'week 15'!E13+'week 16'!E13+'week 17'!E13+'week 18'!E13+'week 19'!E13+'week 20'!E13+'week 21'!E13+'week 22'!E13+'week 23'!E13+'week 24'!E13+'week 25'!E13+'week 26'!E13+'week 27'!E13+'Week 2'!E13+'Week 3'!E13+'Week 4'!E13+'Week 5'!E13+'Week 6'!E13+'Week 8'!E13+'Week 7'!E13+'Week 9'!E13+'Week 10'!E13+'Week 11'!E13+'Week 12'!E13</f>
        <v>9</v>
      </c>
      <c r="G13">
        <f>+'Week 1'!F13+'week 13'!F13+'week 14'!F13+'week 15'!F13+'week 16'!F13+'week 17'!F13+'week 18'!F13+'week 19'!F13+'week 20'!F13+'week 21'!F13+'week 22'!F13+'week 23'!F13+'week 24'!F13+'week 25'!F13+'week 26'!F13+'week 27'!F13+'Week 2'!F13+'Week 3'!F13+'Week 4'!F13+'Week 5'!F13+'Week 6'!F13+'Week 8'!F13+'Week 7'!F13+'Week 9'!F13+'Week 10'!F13+'Week 11'!F13+'Week 12'!F13</f>
        <v>18</v>
      </c>
      <c r="H13">
        <f>+'Week 1'!G13+'week 13'!G13+'week 14'!G13+'week 15'!G13+'week 16'!G13+'week 17'!G13+'week 18'!G13+'week 19'!G13+'week 20'!G13+'week 21'!G13+'week 22'!G13+'week 23'!G13+'week 24'!G13+'week 25'!G13+'week 26'!G13+'week 27'!G13+'Week 2'!G13+'Week 3'!G13+'Week 4'!G13+'Week 5'!G13+'Week 6'!G13+'Week 8'!G13+'Week 7'!G13+'Week 9'!G13+'Week 10'!G13+'Week 11'!G13+'Week 12'!G13</f>
        <v>9</v>
      </c>
      <c r="I13">
        <f>+'Week 1'!H13+'week 13'!H13+'week 14'!H13+'week 15'!H13+'week 16'!H13+'week 17'!H13+'week 18'!H13+'week 19'!H13+'week 20'!H13+'week 21'!H13+'week 22'!H13+'week 23'!H13+'week 24'!H13+'week 25'!H13+'week 26'!H13+'week 27'!H13+'Week 2'!H13+'Week 3'!H13+'Week 4'!H13+'Week 5'!H13+'Week 6'!H13+'Week 8'!H13+'Week 7'!H13+'Week 9'!H13+'Week 10'!H13+'Week 11'!H13+'Week 12'!H13</f>
        <v>6</v>
      </c>
      <c r="J13">
        <f>+'Week 1'!I13+'week 13'!I13+'week 14'!I13+'week 15'!I13+'week 16'!I13+'week 17'!I13+'week 18'!I13+'week 19'!I13+'week 20'!I13+'week 21'!I13+'week 22'!I13+'week 23'!I13+'week 24'!I13+'week 25'!I13+'week 26'!I13+'week 27'!I13+'Week 2'!I13+'Week 3'!I13+'Week 4'!I13+'Week 5'!I13+'Week 6'!I13+'Week 8'!I13+'Week 7'!I13+'Week 9'!I13+'Week 10'!I13+'Week 11'!I13+'Week 12'!I13</f>
        <v>1</v>
      </c>
      <c r="K13">
        <f>+'Week 1'!J13+'week 13'!J13+'week 14'!J13+'week 15'!J13+'week 16'!J13+'week 17'!J13+'week 18'!J13+'week 19'!J13+'week 20'!J13+'week 21'!J13+'week 22'!J13+'week 23'!J13+'week 24'!J13+'week 25'!J13+'week 26'!J13+'week 27'!J13+'Week 2'!J13+'Week 3'!J13+'Week 4'!J13+'Week 5'!J13+'Week 6'!J13+'Week 8'!J13+'Week 7'!J13+'Week 9'!J13+'Week 10'!J13+'Week 11'!J13+'Week 12'!J13</f>
        <v>3</v>
      </c>
      <c r="L13">
        <f>+'Week 1'!K13+'week 13'!K13+'week 14'!K13+'week 15'!K13+'week 16'!K13+'week 17'!K13+'week 18'!K13+'week 19'!K13+'week 20'!K13+'week 21'!K13+'week 22'!K13+'week 23'!K13+'week 24'!K13+'week 25'!K13+'week 26'!K13+'week 27'!K13+'Week 2'!K13+'Week 3'!K13+'Week 4'!K13+'Week 5'!K13+'Week 6'!K13+'Week 8'!K13+'Week 7'!K13+'Week 9'!K13+'Week 10'!K13+'Week 11'!K13+'Week 12'!K13</f>
        <v>0</v>
      </c>
      <c r="M13">
        <f>+'Week 1'!L13+'week 13'!L13+'week 14'!L13+'week 15'!L13+'week 16'!L13+'week 17'!L13+'week 18'!L13+'week 19'!L13+'week 20'!L13+'week 21'!L13+'week 22'!L13+'week 23'!L13+'week 24'!L13+'week 25'!L13+'week 26'!L13+'week 27'!L13+'Week 2'!L13+'Week 3'!L13+'Week 4'!L13+'Week 5'!L13+'Week 6'!L13+'Week 8'!L13+'Week 7'!L13+'Week 9'!L13+'Week 10'!L13+'Week 11'!L13+'Week 12'!L13</f>
        <v>0</v>
      </c>
      <c r="N13">
        <f>+'Week 1'!M13+'week 13'!M13+'week 14'!M13+'week 15'!M13+'week 16'!M13+'week 17'!M13+'week 18'!M13+'week 19'!M13+'week 20'!M13+'week 21'!M13+'week 22'!M13+'week 23'!M13+'week 24'!M13+'week 25'!M13+'week 26'!M13+'week 27'!M13+'Week 2'!M13+'Week 3'!M13+'Week 4'!M13+'Week 5'!M13+'Week 6'!M13+'Week 8'!M13+'Week 7'!M13+'Week 9'!M13+'Week 10'!M13+'Week 11'!M13+'Week 12'!M13</f>
        <v>11</v>
      </c>
      <c r="O13">
        <f>+'Week 1'!N13+'week 13'!N13+'week 14'!N13+'week 15'!N13+'week 16'!N13+'week 17'!N13+'week 18'!N13+'week 19'!N13+'week 20'!N13+'week 21'!N13+'week 22'!N13+'week 23'!N13+'week 24'!N13+'week 25'!N13+'week 26'!N13+'week 27'!N13+'Week 2'!N13+'Week 3'!N13+'Week 4'!N13+'Week 5'!N13+'Week 6'!N13+'Week 8'!N13+'Week 7'!N13+'Week 9'!N13+'Week 10'!N13+'Week 11'!N13+'Week 12'!N13</f>
        <v>28</v>
      </c>
      <c r="P13">
        <f>+'Week 1'!O13+'week 13'!O13+'week 14'!O13+'week 15'!O13+'week 16'!O13+'week 17'!O13+'week 18'!O13+'week 19'!O13+'week 20'!O13+'week 21'!O13+'week 22'!O13+'week 23'!O13+'week 24'!O13+'week 25'!O13+'week 26'!O13+'week 27'!O13+'Week 2'!O13+'Week 3'!O13+'Week 4'!O13+'Week 5'!O13+'Week 6'!O13+'Week 8'!O13+'Week 7'!O13+'Week 9'!O13+'Week 10'!O13+'Week 11'!O13+'Week 12'!O13</f>
        <v>0</v>
      </c>
      <c r="Q13">
        <f>+'Week 1'!P13+'week 13'!P13+'week 14'!P13+'week 15'!P13+'week 16'!P13+'week 17'!P13+'week 18'!P13+'week 19'!P13+'week 20'!P13+'week 21'!P13+'week 22'!P13+'week 23'!P13+'week 24'!P13+'week 25'!P13+'week 26'!P13+'week 27'!P13+'Week 2'!P13+'Week 3'!P13+'Week 4'!P13+'Week 5'!P13+'Week 6'!P13+'Week 8'!P13+'Week 7'!P13+'Week 9'!P13+'Week 10'!P13+'Week 11'!P13+'Week 12'!P13</f>
        <v>0</v>
      </c>
      <c r="R13">
        <f>+'Week 1'!Q13+'week 13'!Q13+'week 14'!Q13+'week 15'!Q13+'week 16'!Q13+'week 17'!Q13+'week 18'!Q13+'week 19'!Q13+'week 20'!Q13+'week 21'!Q13+'week 22'!Q13+'week 23'!Q13+'week 24'!Q13+'week 25'!Q13+'week 26'!Q13+'week 27'!Q13+'Week 2'!Q13+'Week 3'!Q13+'Week 4'!Q13+'Week 5'!Q13+'Week 6'!Q13+'Week 8'!Q13+'Week 7'!Q13+'Week 9'!Q13+'Week 10'!Q13+'Week 11'!Q13+'Week 12'!Q13</f>
        <v>0</v>
      </c>
      <c r="S13" s="2">
        <f t="shared" si="1"/>
        <v>99</v>
      </c>
      <c r="T13" s="2">
        <f t="shared" si="6"/>
        <v>35</v>
      </c>
      <c r="U13" s="8">
        <f t="shared" si="2"/>
        <v>0.20454545454545456</v>
      </c>
      <c r="V13" s="8">
        <f t="shared" si="3"/>
        <v>0.29292929292929293</v>
      </c>
      <c r="W13" s="8">
        <f t="shared" si="4"/>
        <v>0.39772727272727271</v>
      </c>
    </row>
    <row r="14" spans="1:23" x14ac:dyDescent="0.2">
      <c r="A14" s="23">
        <v>442</v>
      </c>
      <c r="B14" s="20">
        <f t="shared" si="0"/>
        <v>348</v>
      </c>
      <c r="C14" s="23" t="s">
        <v>81</v>
      </c>
      <c r="D14">
        <f>+'Week 1'!C14+'week 13'!C14+'week 14'!C14+'week 15'!C14+'week 16'!C14+'week 17'!C14+'week 18'!C14+'week 19'!C14+'week 20'!C14+'week 21'!C14+'week 22'!C14+'week 23'!C14+'week 24'!C14+'week 25'!C14+'week 26'!C14+'week 27'!C14+'Week 2'!C14+'Week 3'!C14+'Week 4'!C14+'Week 5'!C14+'Week 6'!C14+'Week 8'!C14+'Week 7'!C14+'Week 9'!C14+'Week 10'!C14+'Week 11'!C14+'Week 12'!C14</f>
        <v>30</v>
      </c>
      <c r="E14">
        <f>+'Week 1'!D14+'week 13'!D14+'week 14'!D14+'week 15'!D14+'week 16'!D14+'week 17'!D14+'week 18'!D14+'week 19'!D14+'week 20'!D14+'week 21'!D14+'week 22'!D14+'week 23'!D14+'week 24'!D14+'week 25'!D14+'week 26'!D14+'week 27'!D14+'Week 2'!D14+'Week 3'!D14+'Week 4'!D14+'Week 5'!D14+'Week 6'!D14+'Week 8'!D14+'Week 7'!D14+'Week 9'!D14+'Week 10'!D14+'Week 11'!D14+'Week 12'!D14</f>
        <v>94</v>
      </c>
      <c r="F14">
        <f>+'Week 1'!E14+'week 13'!E14+'week 14'!E14+'week 15'!E14+'week 16'!E14+'week 17'!E14+'week 18'!E14+'week 19'!E14+'week 20'!E14+'week 21'!E14+'week 22'!E14+'week 23'!E14+'week 24'!E14+'week 25'!E14+'week 26'!E14+'week 27'!E14+'Week 2'!E14+'Week 3'!E14+'Week 4'!E14+'Week 5'!E14+'Week 6'!E14+'Week 8'!E14+'Week 7'!E14+'Week 9'!E14+'Week 10'!E14+'Week 11'!E14+'Week 12'!E14</f>
        <v>12</v>
      </c>
      <c r="G14">
        <f>+'Week 1'!F14+'week 13'!F14+'week 14'!F14+'week 15'!F14+'week 16'!F14+'week 17'!F14+'week 18'!F14+'week 19'!F14+'week 20'!F14+'week 21'!F14+'week 22'!F14+'week 23'!F14+'week 24'!F14+'week 25'!F14+'week 26'!F14+'week 27'!F14+'Week 2'!F14+'Week 3'!F14+'Week 4'!F14+'Week 5'!F14+'Week 6'!F14+'Week 8'!F14+'Week 7'!F14+'Week 9'!F14+'Week 10'!F14+'Week 11'!F14+'Week 12'!F14</f>
        <v>21</v>
      </c>
      <c r="H14">
        <f>+'Week 1'!G14+'week 13'!G14+'week 14'!G14+'week 15'!G14+'week 16'!G14+'week 17'!G14+'week 18'!G14+'week 19'!G14+'week 20'!G14+'week 21'!G14+'week 22'!G14+'week 23'!G14+'week 24'!G14+'week 25'!G14+'week 26'!G14+'week 27'!G14+'Week 2'!G14+'Week 3'!G14+'Week 4'!G14+'Week 5'!G14+'Week 6'!G14+'Week 8'!G14+'Week 7'!G14+'Week 9'!G14+'Week 10'!G14+'Week 11'!G14+'Week 12'!G14</f>
        <v>9</v>
      </c>
      <c r="I14">
        <f>+'Week 1'!H14+'week 13'!H14+'week 14'!H14+'week 15'!H14+'week 16'!H14+'week 17'!H14+'week 18'!H14+'week 19'!H14+'week 20'!H14+'week 21'!H14+'week 22'!H14+'week 23'!H14+'week 24'!H14+'week 25'!H14+'week 26'!H14+'week 27'!H14+'Week 2'!H14+'Week 3'!H14+'Week 4'!H14+'Week 5'!H14+'Week 6'!H14+'Week 8'!H14+'Week 7'!H14+'Week 9'!H14+'Week 10'!H14+'Week 11'!H14+'Week 12'!H14</f>
        <v>3</v>
      </c>
      <c r="J14">
        <f>+'Week 1'!I14+'week 13'!I14+'week 14'!I14+'week 15'!I14+'week 16'!I14+'week 17'!I14+'week 18'!I14+'week 19'!I14+'week 20'!I14+'week 21'!I14+'week 22'!I14+'week 23'!I14+'week 24'!I14+'week 25'!I14+'week 26'!I14+'week 27'!I14+'Week 2'!I14+'Week 3'!I14+'Week 4'!I14+'Week 5'!I14+'Week 6'!I14+'Week 8'!I14+'Week 7'!I14+'Week 9'!I14+'Week 10'!I14+'Week 11'!I14+'Week 12'!I14</f>
        <v>2</v>
      </c>
      <c r="K14">
        <f>+'Week 1'!J14+'week 13'!J14+'week 14'!J14+'week 15'!J14+'week 16'!J14+'week 17'!J14+'week 18'!J14+'week 19'!J14+'week 20'!J14+'week 21'!J14+'week 22'!J14+'week 23'!J14+'week 24'!J14+'week 25'!J14+'week 26'!J14+'week 27'!J14+'Week 2'!J14+'Week 3'!J14+'Week 4'!J14+'Week 5'!J14+'Week 6'!J14+'Week 8'!J14+'Week 7'!J14+'Week 9'!J14+'Week 10'!J14+'Week 11'!J14+'Week 12'!J14</f>
        <v>3</v>
      </c>
      <c r="L14">
        <f>+'Week 1'!K14+'week 13'!K14+'week 14'!K14+'week 15'!K14+'week 16'!K14+'week 17'!K14+'week 18'!K14+'week 19'!K14+'week 20'!K14+'week 21'!K14+'week 22'!K14+'week 23'!K14+'week 24'!K14+'week 25'!K14+'week 26'!K14+'week 27'!K14+'Week 2'!K14+'Week 3'!K14+'Week 4'!K14+'Week 5'!K14+'Week 6'!K14+'Week 8'!K14+'Week 7'!K14+'Week 9'!K14+'Week 10'!K14+'Week 11'!K14+'Week 12'!K14</f>
        <v>0</v>
      </c>
      <c r="M14">
        <f>+'Week 1'!L14+'week 13'!L14+'week 14'!L14+'week 15'!L14+'week 16'!L14+'week 17'!L14+'week 18'!L14+'week 19'!L14+'week 20'!L14+'week 21'!L14+'week 22'!L14+'week 23'!L14+'week 24'!L14+'week 25'!L14+'week 26'!L14+'week 27'!L14+'Week 2'!L14+'Week 3'!L14+'Week 4'!L14+'Week 5'!L14+'Week 6'!L14+'Week 8'!L14+'Week 7'!L14+'Week 9'!L14+'Week 10'!L14+'Week 11'!L14+'Week 12'!L14</f>
        <v>0</v>
      </c>
      <c r="N14">
        <f>+'Week 1'!M14+'week 13'!M14+'week 14'!M14+'week 15'!M14+'week 16'!M14+'week 17'!M14+'week 18'!M14+'week 19'!M14+'week 20'!M14+'week 21'!M14+'week 22'!M14+'week 23'!M14+'week 24'!M14+'week 25'!M14+'week 26'!M14+'week 27'!M14+'Week 2'!M14+'Week 3'!M14+'Week 4'!M14+'Week 5'!M14+'Week 6'!M14+'Week 8'!M14+'Week 7'!M14+'Week 9'!M14+'Week 10'!M14+'Week 11'!M14+'Week 12'!M14</f>
        <v>9</v>
      </c>
      <c r="O14">
        <f>+'Week 1'!N14+'week 13'!N14+'week 14'!N14+'week 15'!N14+'week 16'!N14+'week 17'!N14+'week 18'!N14+'week 19'!N14+'week 20'!N14+'week 21'!N14+'week 22'!N14+'week 23'!N14+'week 24'!N14+'week 25'!N14+'week 26'!N14+'week 27'!N14+'Week 2'!N14+'Week 3'!N14+'Week 4'!N14+'Week 5'!N14+'Week 6'!N14+'Week 8'!N14+'Week 7'!N14+'Week 9'!N14+'Week 10'!N14+'Week 11'!N14+'Week 12'!N14</f>
        <v>16</v>
      </c>
      <c r="P14">
        <f>+'Week 1'!O14+'week 13'!O14+'week 14'!O14+'week 15'!O14+'week 16'!O14+'week 17'!O14+'week 18'!O14+'week 19'!O14+'week 20'!O14+'week 21'!O14+'week 22'!O14+'week 23'!O14+'week 24'!O14+'week 25'!O14+'week 26'!O14+'week 27'!O14+'Week 2'!O14+'Week 3'!O14+'Week 4'!O14+'Week 5'!O14+'Week 6'!O14+'Week 8'!O14+'Week 7'!O14+'Week 9'!O14+'Week 10'!O14+'Week 11'!O14+'Week 12'!O14</f>
        <v>0</v>
      </c>
      <c r="Q14">
        <f>+'Week 1'!P14+'week 13'!P14+'week 14'!P14+'week 15'!P14+'week 16'!P14+'week 17'!P14+'week 18'!P14+'week 19'!P14+'week 20'!P14+'week 21'!P14+'week 22'!P14+'week 23'!P14+'week 24'!P14+'week 25'!P14+'week 26'!P14+'week 27'!P14+'Week 2'!P14+'Week 3'!P14+'Week 4'!P14+'Week 5'!P14+'Week 6'!P14+'Week 8'!P14+'Week 7'!P14+'Week 9'!P14+'Week 10'!P14+'Week 11'!P14+'Week 12'!P14</f>
        <v>0</v>
      </c>
      <c r="R14">
        <f>+'Week 1'!Q14+'week 13'!Q14+'week 14'!Q14+'week 15'!Q14+'week 16'!Q14+'week 17'!Q14+'week 18'!Q14+'week 19'!Q14+'week 20'!Q14+'week 21'!Q14+'week 22'!Q14+'week 23'!Q14+'week 24'!Q14+'week 25'!Q14+'week 26'!Q14+'week 27'!Q14+'Week 2'!Q14+'Week 3'!Q14+'Week 4'!Q14+'Week 5'!Q14+'Week 6'!Q14+'Week 8'!Q14+'Week 7'!Q14+'Week 9'!Q14+'Week 10'!Q14+'Week 11'!Q14+'Week 12'!Q14</f>
        <v>0</v>
      </c>
      <c r="S14" s="2">
        <f t="shared" si="1"/>
        <v>103</v>
      </c>
      <c r="T14" s="2">
        <f t="shared" si="6"/>
        <v>37</v>
      </c>
      <c r="U14" s="8">
        <f t="shared" si="2"/>
        <v>0.22340425531914893</v>
      </c>
      <c r="V14" s="8">
        <f t="shared" si="3"/>
        <v>0.29126213592233008</v>
      </c>
      <c r="W14" s="8">
        <f t="shared" si="4"/>
        <v>0.39361702127659576</v>
      </c>
    </row>
    <row r="15" spans="1:23" x14ac:dyDescent="0.2">
      <c r="A15" s="20">
        <v>491</v>
      </c>
      <c r="B15" s="20">
        <f t="shared" si="0"/>
        <v>378</v>
      </c>
      <c r="C15" s="23" t="s">
        <v>54</v>
      </c>
      <c r="D15">
        <f>+'Week 1'!C15+'week 13'!C15+'week 14'!C15+'week 15'!C15+'week 16'!C15+'week 17'!C15+'week 18'!C15+'week 19'!C15+'week 20'!C15+'week 21'!C15+'week 22'!C15+'week 23'!C15+'week 24'!C15+'week 25'!C15+'week 26'!C15+'week 27'!C15+'Week 2'!C15+'Week 3'!C15+'Week 4'!C15+'Week 5'!C15+'Week 6'!C15+'Week 8'!C15+'Week 7'!C15+'Week 9'!C15+'Week 10'!C15+'Week 11'!C15+'Week 12'!C15</f>
        <v>30</v>
      </c>
      <c r="E15">
        <f>+'Week 1'!D15+'week 13'!D15+'week 14'!D15+'week 15'!D15+'week 16'!D15+'week 17'!D15+'week 18'!D15+'week 19'!D15+'week 20'!D15+'week 21'!D15+'week 22'!D15+'week 23'!D15+'week 24'!D15+'week 25'!D15+'week 26'!D15+'week 27'!D15+'Week 2'!D15+'Week 3'!D15+'Week 4'!D15+'Week 5'!D15+'Week 6'!D15+'Week 8'!D15+'Week 7'!D15+'Week 9'!D15+'Week 10'!D15+'Week 11'!D15+'Week 12'!D15</f>
        <v>113</v>
      </c>
      <c r="F15">
        <f>+'Week 1'!E15+'week 13'!E15+'week 14'!E15+'week 15'!E15+'week 16'!E15+'week 17'!E15+'week 18'!E15+'week 19'!E15+'week 20'!E15+'week 21'!E15+'week 22'!E15+'week 23'!E15+'week 24'!E15+'week 25'!E15+'week 26'!E15+'week 27'!E15+'Week 2'!E15+'Week 3'!E15+'Week 4'!E15+'Week 5'!E15+'Week 6'!E15+'Week 8'!E15+'Week 7'!E15+'Week 9'!E15+'Week 10'!E15+'Week 11'!E15+'Week 12'!E15</f>
        <v>15</v>
      </c>
      <c r="G15">
        <f>+'Week 1'!F15+'week 13'!F15+'week 14'!F15+'week 15'!F15+'week 16'!F15+'week 17'!F15+'week 18'!F15+'week 19'!F15+'week 20'!F15+'week 21'!F15+'week 22'!F15+'week 23'!F15+'week 24'!F15+'week 25'!F15+'week 26'!F15+'week 27'!F15+'Week 2'!F15+'Week 3'!F15+'Week 4'!F15+'Week 5'!F15+'Week 6'!F15+'Week 8'!F15+'Week 7'!F15+'Week 9'!F15+'Week 10'!F15+'Week 11'!F15+'Week 12'!F15</f>
        <v>22</v>
      </c>
      <c r="H15">
        <f>+'Week 1'!G15+'week 13'!G15+'week 14'!G15+'week 15'!G15+'week 16'!G15+'week 17'!G15+'week 18'!G15+'week 19'!G15+'week 20'!G15+'week 21'!G15+'week 22'!G15+'week 23'!G15+'week 24'!G15+'week 25'!G15+'week 26'!G15+'week 27'!G15+'Week 2'!G15+'Week 3'!G15+'Week 4'!G15+'Week 5'!G15+'Week 6'!G15+'Week 8'!G15+'Week 7'!G15+'Week 9'!G15+'Week 10'!G15+'Week 11'!G15+'Week 12'!G15</f>
        <v>17</v>
      </c>
      <c r="I15">
        <f>+'Week 1'!H15+'week 13'!H15+'week 14'!H15+'week 15'!H15+'week 16'!H15+'week 17'!H15+'week 18'!H15+'week 19'!H15+'week 20'!H15+'week 21'!H15+'week 22'!H15+'week 23'!H15+'week 24'!H15+'week 25'!H15+'week 26'!H15+'week 27'!H15+'Week 2'!H15+'Week 3'!H15+'Week 4'!H15+'Week 5'!H15+'Week 6'!H15+'Week 8'!H15+'Week 7'!H15+'Week 9'!H15+'Week 10'!H15+'Week 11'!H15+'Week 12'!H15</f>
        <v>4</v>
      </c>
      <c r="J15">
        <f>+'Week 1'!I15+'week 13'!I15+'week 14'!I15+'week 15'!I15+'week 16'!I15+'week 17'!I15+'week 18'!I15+'week 19'!I15+'week 20'!I15+'week 21'!I15+'week 22'!I15+'week 23'!I15+'week 24'!I15+'week 25'!I15+'week 26'!I15+'week 27'!I15+'Week 2'!I15+'Week 3'!I15+'Week 4'!I15+'Week 5'!I15+'Week 6'!I15+'Week 8'!I15+'Week 7'!I15+'Week 9'!I15+'Week 10'!I15+'Week 11'!I15+'Week 12'!I15</f>
        <v>0</v>
      </c>
      <c r="K15">
        <f>+'Week 1'!J15+'week 13'!J15+'week 14'!J15+'week 15'!J15+'week 16'!J15+'week 17'!J15+'week 18'!J15+'week 19'!J15+'week 20'!J15+'week 21'!J15+'week 22'!J15+'week 23'!J15+'week 24'!J15+'week 25'!J15+'week 26'!J15+'week 27'!J15+'Week 2'!J15+'Week 3'!J15+'Week 4'!J15+'Week 5'!J15+'Week 6'!J15+'Week 8'!J15+'Week 7'!J15+'Week 9'!J15+'Week 10'!J15+'Week 11'!J15+'Week 12'!J15</f>
        <v>5</v>
      </c>
      <c r="L15">
        <f>+'Week 1'!K15+'week 13'!K15+'week 14'!K15+'week 15'!K15+'week 16'!K15+'week 17'!K15+'week 18'!K15+'week 19'!K15+'week 20'!K15+'week 21'!K15+'week 22'!K15+'week 23'!K15+'week 24'!K15+'week 25'!K15+'week 26'!K15+'week 27'!K15+'Week 2'!K15+'Week 3'!K15+'Week 4'!K15+'Week 5'!K15+'Week 6'!K15+'Week 8'!K15+'Week 7'!K15+'Week 9'!K15+'Week 10'!K15+'Week 11'!K15+'Week 12'!K15</f>
        <v>0</v>
      </c>
      <c r="M15">
        <f>+'Week 1'!L15+'week 13'!L15+'week 14'!L15+'week 15'!L15+'week 16'!L15+'week 17'!L15+'week 18'!L15+'week 19'!L15+'week 20'!L15+'week 21'!L15+'week 22'!L15+'week 23'!L15+'week 24'!L15+'week 25'!L15+'week 26'!L15+'week 27'!L15+'Week 2'!L15+'Week 3'!L15+'Week 4'!L15+'Week 5'!L15+'Week 6'!L15+'Week 8'!L15+'Week 7'!L15+'Week 9'!L15+'Week 10'!L15+'Week 11'!L15+'Week 12'!L15</f>
        <v>0</v>
      </c>
      <c r="N15">
        <f>+'Week 1'!M15+'week 13'!M15+'week 14'!M15+'week 15'!M15+'week 16'!M15+'week 17'!M15+'week 18'!M15+'week 19'!M15+'week 20'!M15+'week 21'!M15+'week 22'!M15+'week 23'!M15+'week 24'!M15+'week 25'!M15+'week 26'!M15+'week 27'!M15+'Week 2'!M15+'Week 3'!M15+'Week 4'!M15+'Week 5'!M15+'Week 6'!M15+'Week 8'!M15+'Week 7'!M15+'Week 9'!M15+'Week 10'!M15+'Week 11'!M15+'Week 12'!M15</f>
        <v>14</v>
      </c>
      <c r="O15">
        <f>+'Week 1'!N15+'week 13'!N15+'week 14'!N15+'week 15'!N15+'week 16'!N15+'week 17'!N15+'week 18'!N15+'week 19'!N15+'week 20'!N15+'week 21'!N15+'week 22'!N15+'week 23'!N15+'week 24'!N15+'week 25'!N15+'week 26'!N15+'week 27'!N15+'Week 2'!N15+'Week 3'!N15+'Week 4'!N15+'Week 5'!N15+'Week 6'!N15+'Week 8'!N15+'Week 7'!N15+'Week 9'!N15+'Week 10'!N15+'Week 11'!N15+'Week 12'!N15</f>
        <v>19</v>
      </c>
      <c r="P15">
        <f>+'Week 1'!O15+'week 13'!O15+'week 14'!O15+'week 15'!O15+'week 16'!O15+'week 17'!O15+'week 18'!O15+'week 19'!O15+'week 20'!O15+'week 21'!O15+'week 22'!O15+'week 23'!O15+'week 24'!O15+'week 25'!O15+'week 26'!O15+'week 27'!O15+'Week 2'!O15+'Week 3'!O15+'Week 4'!O15+'Week 5'!O15+'Week 6'!O15+'Week 8'!O15+'Week 7'!O15+'Week 9'!O15+'Week 10'!O15+'Week 11'!O15+'Week 12'!O15</f>
        <v>0</v>
      </c>
      <c r="Q15">
        <f>+'Week 1'!P15+'week 13'!P15+'week 14'!P15+'week 15'!P15+'week 16'!P15+'week 17'!P15+'week 18'!P15+'week 19'!P15+'week 20'!P15+'week 21'!P15+'week 22'!P15+'week 23'!P15+'week 24'!P15+'week 25'!P15+'week 26'!P15+'week 27'!P15+'Week 2'!P15+'Week 3'!P15+'Week 4'!P15+'Week 5'!P15+'Week 6'!P15+'Week 8'!P15+'Week 7'!P15+'Week 9'!P15+'Week 10'!P15+'Week 11'!P15+'Week 12'!P15</f>
        <v>1</v>
      </c>
      <c r="R15">
        <f>+'Week 1'!Q15+'week 13'!Q15+'week 14'!Q15+'week 15'!Q15+'week 16'!Q15+'week 17'!Q15+'week 18'!Q15+'week 19'!Q15+'week 20'!Q15+'week 21'!Q15+'week 22'!Q15+'week 23'!Q15+'week 24'!Q15+'week 25'!Q15+'week 26'!Q15+'week 27'!Q15+'Week 2'!Q15+'Week 3'!Q15+'Week 4'!Q15+'Week 5'!Q15+'Week 6'!Q15+'Week 8'!Q15+'Week 7'!Q15+'Week 9'!Q15+'Week 10'!Q15+'Week 11'!Q15+'Week 12'!Q15</f>
        <v>1</v>
      </c>
      <c r="S15" s="2">
        <f t="shared" si="1"/>
        <v>128</v>
      </c>
      <c r="T15" s="2">
        <f t="shared" si="6"/>
        <v>41</v>
      </c>
      <c r="U15" s="8">
        <f t="shared" si="2"/>
        <v>0.19469026548672566</v>
      </c>
      <c r="V15" s="8">
        <f t="shared" si="3"/>
        <v>0.28125</v>
      </c>
      <c r="W15" s="8">
        <f t="shared" si="4"/>
        <v>0.36283185840707965</v>
      </c>
    </row>
    <row r="16" spans="1:23" x14ac:dyDescent="0.2">
      <c r="A16" s="20">
        <v>356</v>
      </c>
      <c r="B16" s="20">
        <f t="shared" ref="B16" si="7">A16-E16</f>
        <v>339</v>
      </c>
      <c r="C16" s="23" t="s">
        <v>66</v>
      </c>
      <c r="D16">
        <f>+'Week 1'!C16+'week 13'!C16+'week 14'!C16+'week 15'!C16+'week 16'!C16+'week 17'!C16+'week 18'!C16+'week 19'!C16+'week 20'!C16+'week 21'!C16+'week 22'!C16+'week 23'!C16+'week 24'!C16+'week 25'!C16+'week 26'!C16+'week 27'!C16+'Week 2'!C16+'Week 3'!C16+'Week 4'!C16+'Week 5'!C16+'Week 6'!C16+'Week 8'!C16+'Week 7'!C16+'Week 9'!C16+'Week 10'!C16+'Week 11'!C16+'Week 12'!C16</f>
        <v>15</v>
      </c>
      <c r="E16">
        <f>+'Week 1'!D16+'week 13'!D16+'week 14'!D16+'week 15'!D16+'week 16'!D16+'week 17'!D16+'week 18'!D16+'week 19'!D16+'week 20'!D16+'week 21'!D16+'week 22'!D16+'week 23'!D16+'week 24'!D16+'week 25'!D16+'week 26'!D16+'week 27'!D16+'Week 2'!D16+'Week 3'!D16+'Week 4'!D16+'Week 5'!D16+'Week 6'!D16+'Week 8'!D16+'Week 7'!D16+'Week 9'!D16+'Week 10'!D16+'Week 11'!D16+'Week 12'!D16</f>
        <v>17</v>
      </c>
      <c r="F16">
        <f>+'Week 1'!E16+'week 13'!E16+'week 14'!E16+'week 15'!E16+'week 16'!E16+'week 17'!E16+'week 18'!E16+'week 19'!E16+'week 20'!E16+'week 21'!E16+'week 22'!E16+'week 23'!E16+'week 24'!E16+'week 25'!E16+'week 26'!E16+'week 27'!E16+'Week 2'!E16+'Week 3'!E16+'Week 4'!E16+'Week 5'!E16+'Week 6'!E16+'Week 8'!E16+'Week 7'!E16+'Week 9'!E16+'Week 10'!E16+'Week 11'!E16+'Week 12'!E16</f>
        <v>1</v>
      </c>
      <c r="G16">
        <f>+'Week 1'!F16+'week 13'!F16+'week 14'!F16+'week 15'!F16+'week 16'!F16+'week 17'!F16+'week 18'!F16+'week 19'!F16+'week 20'!F16+'week 21'!F16+'week 22'!F16+'week 23'!F16+'week 24'!F16+'week 25'!F16+'week 26'!F16+'week 27'!F16+'Week 2'!F16+'Week 3'!F16+'Week 4'!F16+'Week 5'!F16+'Week 6'!F16+'Week 8'!F16+'Week 7'!F16+'Week 9'!F16+'Week 10'!F16+'Week 11'!F16+'Week 12'!F16</f>
        <v>4</v>
      </c>
      <c r="H16">
        <f>+'Week 1'!G16+'week 13'!G16+'week 14'!G16+'week 15'!G16+'week 16'!G16+'week 17'!G16+'week 18'!G16+'week 19'!G16+'week 20'!G16+'week 21'!G16+'week 22'!G16+'week 23'!G16+'week 24'!G16+'week 25'!G16+'week 26'!G16+'week 27'!G16+'Week 2'!G16+'Week 3'!G16+'Week 4'!G16+'Week 5'!G16+'Week 6'!G16+'Week 8'!G16+'Week 7'!G16+'Week 9'!G16+'Week 10'!G16+'Week 11'!G16+'Week 12'!G16</f>
        <v>5</v>
      </c>
      <c r="I16">
        <f>+'Week 1'!H16+'week 13'!H16+'week 14'!H16+'week 15'!H16+'week 16'!H16+'week 17'!H16+'week 18'!H16+'week 19'!H16+'week 20'!H16+'week 21'!H16+'week 22'!H16+'week 23'!H16+'week 24'!H16+'week 25'!H16+'week 26'!H16+'week 27'!H16+'Week 2'!H16+'Week 3'!H16+'Week 4'!H16+'Week 5'!H16+'Week 6'!H16+'Week 8'!H16+'Week 7'!H16+'Week 9'!H16+'Week 10'!H16+'Week 11'!H16+'Week 12'!H16</f>
        <v>1</v>
      </c>
      <c r="J16">
        <f>+'Week 1'!I16+'week 13'!I16+'week 14'!I16+'week 15'!I16+'week 16'!I16+'week 17'!I16+'week 18'!I16+'week 19'!I16+'week 20'!I16+'week 21'!I16+'week 22'!I16+'week 23'!I16+'week 24'!I16+'week 25'!I16+'week 26'!I16+'week 27'!I16+'Week 2'!I16+'Week 3'!I16+'Week 4'!I16+'Week 5'!I16+'Week 6'!I16+'Week 8'!I16+'Week 7'!I16+'Week 9'!I16+'Week 10'!I16+'Week 11'!I16+'Week 12'!I16</f>
        <v>0</v>
      </c>
      <c r="K16">
        <f>+'Week 1'!J16+'week 13'!J16+'week 14'!J16+'week 15'!J16+'week 16'!J16+'week 17'!J16+'week 18'!J16+'week 19'!J16+'week 20'!J16+'week 21'!J16+'week 22'!J16+'week 23'!J16+'week 24'!J16+'week 25'!J16+'week 26'!J16+'week 27'!J16+'Week 2'!J16+'Week 3'!J16+'Week 4'!J16+'Week 5'!J16+'Week 6'!J16+'Week 8'!J16+'Week 7'!J16+'Week 9'!J16+'Week 10'!J16+'Week 11'!J16+'Week 12'!J16</f>
        <v>0</v>
      </c>
      <c r="L16">
        <f>+'Week 1'!K16+'week 13'!K16+'week 14'!K16+'week 15'!K16+'week 16'!K16+'week 17'!K16+'week 18'!K16+'week 19'!K16+'week 20'!K16+'week 21'!K16+'week 22'!K16+'week 23'!K16+'week 24'!K16+'week 25'!K16+'week 26'!K16+'week 27'!K16+'Week 2'!K16+'Week 3'!K16+'Week 4'!K16+'Week 5'!K16+'Week 6'!K16+'Week 8'!K16+'Week 7'!K16+'Week 9'!K16+'Week 10'!K16+'Week 11'!K16+'Week 12'!K16</f>
        <v>0</v>
      </c>
      <c r="M16">
        <f>+'Week 1'!L16+'week 13'!L16+'week 14'!L16+'week 15'!L16+'week 16'!L16+'week 17'!L16+'week 18'!L16+'week 19'!L16+'week 20'!L16+'week 21'!L16+'week 22'!L16+'week 23'!L16+'week 24'!L16+'week 25'!L16+'week 26'!L16+'week 27'!L16+'Week 2'!L16+'Week 3'!L16+'Week 4'!L16+'Week 5'!L16+'Week 6'!L16+'Week 8'!L16+'Week 7'!L16+'Week 9'!L16+'Week 10'!L16+'Week 11'!L16+'Week 12'!L16</f>
        <v>0</v>
      </c>
      <c r="N16">
        <f>+'Week 1'!M16+'week 13'!M16+'week 14'!M16+'week 15'!M16+'week 16'!M16+'week 17'!M16+'week 18'!M16+'week 19'!M16+'week 20'!M16+'week 21'!M16+'week 22'!M16+'week 23'!M16+'week 24'!M16+'week 25'!M16+'week 26'!M16+'week 27'!M16+'Week 2'!M16+'Week 3'!M16+'Week 4'!M16+'Week 5'!M16+'Week 6'!M16+'Week 8'!M16+'Week 7'!M16+'Week 9'!M16+'Week 10'!M16+'Week 11'!M16+'Week 12'!M16</f>
        <v>0</v>
      </c>
      <c r="O16">
        <f>+'Week 1'!N16+'week 13'!N16+'week 14'!N16+'week 15'!N16+'week 16'!N16+'week 17'!N16+'week 18'!N16+'week 19'!N16+'week 20'!N16+'week 21'!N16+'week 22'!N16+'week 23'!N16+'week 24'!N16+'week 25'!N16+'week 26'!N16+'week 27'!N16+'Week 2'!N16+'Week 3'!N16+'Week 4'!N16+'Week 5'!N16+'Week 6'!N16+'Week 8'!N16+'Week 7'!N16+'Week 9'!N16+'Week 10'!N16+'Week 11'!N16+'Week 12'!N16</f>
        <v>3</v>
      </c>
      <c r="P16">
        <f>+'Week 1'!O16+'week 13'!O16+'week 14'!O16+'week 15'!O16+'week 16'!O16+'week 17'!O16+'week 18'!O16+'week 19'!O16+'week 20'!O16+'week 21'!O16+'week 22'!O16+'week 23'!O16+'week 24'!O16+'week 25'!O16+'week 26'!O16+'week 27'!O16+'Week 2'!O16+'Week 3'!O16+'Week 4'!O16+'Week 5'!O16+'Week 6'!O16+'Week 8'!O16+'Week 7'!O16+'Week 9'!O16+'Week 10'!O16+'Week 11'!O16+'Week 12'!O16</f>
        <v>0</v>
      </c>
      <c r="Q16">
        <f>+'Week 1'!P16+'week 13'!P16+'week 14'!P16+'week 15'!P16+'week 16'!P16+'week 17'!P16+'week 18'!P16+'week 19'!P16+'week 20'!P16+'week 21'!P16+'week 22'!P16+'week 23'!P16+'week 24'!P16+'week 25'!P16+'week 26'!P16+'week 27'!P16+'Week 2'!P16+'Week 3'!P16+'Week 4'!P16+'Week 5'!P16+'Week 6'!P16+'Week 8'!P16+'Week 7'!P16+'Week 9'!P16+'Week 10'!P16+'Week 11'!P16+'Week 12'!P16</f>
        <v>0</v>
      </c>
      <c r="R16">
        <f>+'Week 1'!Q16+'week 13'!Q16+'week 14'!Q16+'week 15'!Q16+'week 16'!Q16+'week 17'!Q16+'week 18'!Q16+'week 19'!Q16+'week 20'!Q16+'week 21'!Q16+'week 22'!Q16+'week 23'!Q16+'week 24'!Q16+'week 25'!Q16+'week 26'!Q16+'week 27'!Q16+'Week 2'!Q16+'Week 3'!Q16+'Week 4'!Q16+'Week 5'!Q16+'Week 6'!Q16+'Week 8'!Q16+'Week 7'!Q16+'Week 9'!Q16+'Week 10'!Q16+'Week 11'!Q16+'Week 12'!Q16</f>
        <v>0</v>
      </c>
      <c r="S16" s="2">
        <f t="shared" si="1"/>
        <v>17</v>
      </c>
      <c r="T16" s="2">
        <f t="shared" si="6"/>
        <v>5</v>
      </c>
      <c r="U16" s="8">
        <f t="shared" si="2"/>
        <v>0.23529411764705882</v>
      </c>
      <c r="V16" s="8">
        <f t="shared" si="3"/>
        <v>0.23529411764705882</v>
      </c>
      <c r="W16" s="8">
        <f t="shared" si="4"/>
        <v>0.29411764705882354</v>
      </c>
    </row>
    <row r="17" spans="1:23" x14ac:dyDescent="0.2">
      <c r="A17" s="20">
        <v>127</v>
      </c>
      <c r="B17" s="20">
        <f t="shared" si="0"/>
        <v>116</v>
      </c>
      <c r="C17" s="23" t="s">
        <v>82</v>
      </c>
      <c r="D17">
        <f>+'Week 1'!C17+'week 13'!C17+'week 14'!C17+'week 15'!C17+'week 16'!C17+'week 17'!C17+'week 18'!C17+'week 19'!C17+'week 20'!C17+'week 21'!C17+'week 22'!C17+'week 23'!C17+'week 24'!C17+'week 25'!C17+'week 26'!C17+'week 27'!C17+'Week 2'!C17+'Week 3'!C17+'Week 4'!C17+'Week 5'!C17+'Week 6'!C17+'Week 8'!C17+'Week 7'!C17+'Week 9'!C17+'Week 10'!C17+'Week 11'!C17+'Week 12'!C17</f>
        <v>12</v>
      </c>
      <c r="E17">
        <f>+'Week 1'!D17+'week 13'!D17+'week 14'!D17+'week 15'!D17+'week 16'!D17+'week 17'!D17+'week 18'!D17+'week 19'!D17+'week 20'!D17+'week 21'!D17+'week 22'!D17+'week 23'!D17+'week 24'!D17+'week 25'!D17+'week 26'!D17+'week 27'!D17+'Week 2'!D17+'Week 3'!D17+'Week 4'!D17+'Week 5'!D17+'Week 6'!D17+'Week 8'!D17+'Week 7'!D17+'Week 9'!D17+'Week 10'!D17+'Week 11'!D17+'Week 12'!D17</f>
        <v>11</v>
      </c>
      <c r="F17">
        <f>+'Week 1'!E17+'week 13'!E17+'week 14'!E17+'week 15'!E17+'week 16'!E17+'week 17'!E17+'week 18'!E17+'week 19'!E17+'week 20'!E17+'week 21'!E17+'week 22'!E17+'week 23'!E17+'week 24'!E17+'week 25'!E17+'week 26'!E17+'week 27'!E17+'Week 2'!E17+'Week 3'!E17+'Week 4'!E17+'Week 5'!E17+'Week 6'!E17+'Week 8'!E17+'Week 7'!E17+'Week 9'!E17+'Week 10'!E17+'Week 11'!E17+'Week 12'!E17</f>
        <v>3</v>
      </c>
      <c r="G17">
        <f>+'Week 1'!F17+'week 13'!F17+'week 14'!F17+'week 15'!F17+'week 16'!F17+'week 17'!F17+'week 18'!F17+'week 19'!F17+'week 20'!F17+'week 21'!F17+'week 22'!F17+'week 23'!F17+'week 24'!F17+'week 25'!F17+'week 26'!F17+'week 27'!F17+'Week 2'!F17+'Week 3'!F17+'Week 4'!F17+'Week 5'!F17+'Week 6'!F17+'Week 8'!F17+'Week 7'!F17+'Week 9'!F17+'Week 10'!F17+'Week 11'!F17+'Week 12'!F17</f>
        <v>3</v>
      </c>
      <c r="H17">
        <f>+'Week 1'!G17+'week 13'!G17+'week 14'!G17+'week 15'!G17+'week 16'!G17+'week 17'!G17+'week 18'!G17+'week 19'!G17+'week 20'!G17+'week 21'!G17+'week 22'!G17+'week 23'!G17+'week 24'!G17+'week 25'!G17+'week 26'!G17+'week 27'!G17+'Week 2'!G17+'Week 3'!G17+'Week 4'!G17+'Week 5'!G17+'Week 6'!G17+'Week 8'!G17+'Week 7'!G17+'Week 9'!G17+'Week 10'!G17+'Week 11'!G17+'Week 12'!G17</f>
        <v>4</v>
      </c>
      <c r="I17">
        <f>+'Week 1'!H17+'week 13'!H17+'week 14'!H17+'week 15'!H17+'week 16'!H17+'week 17'!H17+'week 18'!H17+'week 19'!H17+'week 20'!H17+'week 21'!H17+'week 22'!H17+'week 23'!H17+'week 24'!H17+'week 25'!H17+'week 26'!H17+'week 27'!H17+'Week 2'!H17+'Week 3'!H17+'Week 4'!H17+'Week 5'!H17+'Week 6'!H17+'Week 8'!H17+'Week 7'!H17+'Week 9'!H17+'Week 10'!H17+'Week 11'!H17+'Week 12'!H17</f>
        <v>0</v>
      </c>
      <c r="J17">
        <f>+'Week 1'!I17+'week 13'!I17+'week 14'!I17+'week 15'!I17+'week 16'!I17+'week 17'!I17+'week 18'!I17+'week 19'!I17+'week 20'!I17+'week 21'!I17+'week 22'!I17+'week 23'!I17+'week 24'!I17+'week 25'!I17+'week 26'!I17+'week 27'!I17+'Week 2'!I17+'Week 3'!I17+'Week 4'!I17+'Week 5'!I17+'Week 6'!I17+'Week 8'!I17+'Week 7'!I17+'Week 9'!I17+'Week 10'!I17+'Week 11'!I17+'Week 12'!I17</f>
        <v>0</v>
      </c>
      <c r="K17">
        <f>+'Week 1'!J17+'week 13'!J17+'week 14'!J17+'week 15'!J17+'week 16'!J17+'week 17'!J17+'week 18'!J17+'week 19'!J17+'week 20'!J17+'week 21'!J17+'week 22'!J17+'week 23'!J17+'week 24'!J17+'week 25'!J17+'week 26'!J17+'week 27'!J17+'Week 2'!J17+'Week 3'!J17+'Week 4'!J17+'Week 5'!J17+'Week 6'!J17+'Week 8'!J17+'Week 7'!J17+'Week 9'!J17+'Week 10'!J17+'Week 11'!J17+'Week 12'!J17</f>
        <v>2</v>
      </c>
      <c r="L17">
        <f>+'Week 1'!K17+'week 13'!K17+'week 14'!K17+'week 15'!K17+'week 16'!K17+'week 17'!K17+'week 18'!K17+'week 19'!K17+'week 20'!K17+'week 21'!K17+'week 22'!K17+'week 23'!K17+'week 24'!K17+'week 25'!K17+'week 26'!K17+'week 27'!K17+'Week 2'!K17+'Week 3'!K17+'Week 4'!K17+'Week 5'!K17+'Week 6'!K17+'Week 8'!K17+'Week 7'!K17+'Week 9'!K17+'Week 10'!K17+'Week 11'!K17+'Week 12'!K17</f>
        <v>0</v>
      </c>
      <c r="M17">
        <f>+'Week 1'!L17+'week 13'!L17+'week 14'!L17+'week 15'!L17+'week 16'!L17+'week 17'!L17+'week 18'!L17+'week 19'!L17+'week 20'!L17+'week 21'!L17+'week 22'!L17+'week 23'!L17+'week 24'!L17+'week 25'!L17+'week 26'!L17+'week 27'!L17+'Week 2'!L17+'Week 3'!L17+'Week 4'!L17+'Week 5'!L17+'Week 6'!L17+'Week 8'!L17+'Week 7'!L17+'Week 9'!L17+'Week 10'!L17+'Week 11'!L17+'Week 12'!L17</f>
        <v>0</v>
      </c>
      <c r="N17">
        <f>+'Week 1'!M17+'week 13'!M17+'week 14'!M17+'week 15'!M17+'week 16'!M17+'week 17'!M17+'week 18'!M17+'week 19'!M17+'week 20'!M17+'week 21'!M17+'week 22'!M17+'week 23'!M17+'week 24'!M17+'week 25'!M17+'week 26'!M17+'week 27'!M17+'Week 2'!M17+'Week 3'!M17+'Week 4'!M17+'Week 5'!M17+'Week 6'!M17+'Week 8'!M17+'Week 7'!M17+'Week 9'!M17+'Week 10'!M17+'Week 11'!M17+'Week 12'!M17</f>
        <v>4</v>
      </c>
      <c r="O17">
        <f>+'Week 1'!N17+'week 13'!N17+'week 14'!N17+'week 15'!N17+'week 16'!N17+'week 17'!N17+'week 18'!N17+'week 19'!N17+'week 20'!N17+'week 21'!N17+'week 22'!N17+'week 23'!N17+'week 24'!N17+'week 25'!N17+'week 26'!N17+'week 27'!N17+'Week 2'!N17+'Week 3'!N17+'Week 4'!N17+'Week 5'!N17+'Week 6'!N17+'Week 8'!N17+'Week 7'!N17+'Week 9'!N17+'Week 10'!N17+'Week 11'!N17+'Week 12'!N17</f>
        <v>4</v>
      </c>
      <c r="P17">
        <f>+'Week 1'!O17+'week 13'!O17+'week 14'!O17+'week 15'!O17+'week 16'!O17+'week 17'!O17+'week 18'!O17+'week 19'!O17+'week 20'!O17+'week 21'!O17+'week 22'!O17+'week 23'!O17+'week 24'!O17+'week 25'!O17+'week 26'!O17+'week 27'!O17+'Week 2'!O17+'Week 3'!O17+'Week 4'!O17+'Week 5'!O17+'Week 6'!O17+'Week 8'!O17+'Week 7'!O17+'Week 9'!O17+'Week 10'!O17+'Week 11'!O17+'Week 12'!O17</f>
        <v>0</v>
      </c>
      <c r="Q17">
        <f>+'Week 1'!P17+'week 13'!P17+'week 14'!P17+'week 15'!P17+'week 16'!P17+'week 17'!P17+'week 18'!P17+'week 19'!P17+'week 20'!P17+'week 21'!P17+'week 22'!P17+'week 23'!P17+'week 24'!P17+'week 25'!P17+'week 26'!P17+'week 27'!P17+'Week 2'!P17+'Week 3'!P17+'Week 4'!P17+'Week 5'!P17+'Week 6'!P17+'Week 8'!P17+'Week 7'!P17+'Week 9'!P17+'Week 10'!P17+'Week 11'!P17+'Week 12'!P17</f>
        <v>0</v>
      </c>
      <c r="R17">
        <f>+'Week 1'!Q17+'week 13'!Q17+'week 14'!Q17+'week 15'!Q17+'week 16'!Q17+'week 17'!Q17+'week 18'!Q17+'week 19'!Q17+'week 20'!Q17+'week 21'!Q17+'week 22'!Q17+'week 23'!Q17+'week 24'!Q17+'week 25'!Q17+'week 26'!Q17+'week 27'!Q17+'Week 2'!Q17+'Week 3'!Q17+'Week 4'!Q17+'Week 5'!Q17+'Week 6'!Q17+'Week 8'!Q17+'Week 7'!Q17+'Week 9'!Q17+'Week 10'!Q17+'Week 11'!Q17+'Week 12'!Q17</f>
        <v>0</v>
      </c>
      <c r="S17" s="2">
        <f t="shared" si="1"/>
        <v>15</v>
      </c>
      <c r="T17" s="2">
        <f t="shared" si="6"/>
        <v>9</v>
      </c>
      <c r="U17" s="8">
        <f t="shared" si="2"/>
        <v>0.27272727272727271</v>
      </c>
      <c r="V17" s="8">
        <f t="shared" si="3"/>
        <v>0.46666666666666667</v>
      </c>
      <c r="W17" s="8">
        <f t="shared" si="4"/>
        <v>0.81818181818181823</v>
      </c>
    </row>
    <row r="18" spans="1:23" x14ac:dyDescent="0.2">
      <c r="A18" s="20">
        <v>448</v>
      </c>
      <c r="B18" s="20">
        <f t="shared" si="0"/>
        <v>425</v>
      </c>
      <c r="C18" t="s">
        <v>64</v>
      </c>
      <c r="D18">
        <f>+'Week 1'!C18+'week 13'!C18+'week 14'!C18+'week 15'!C18+'week 16'!C18+'week 17'!C18+'week 18'!C18+'week 19'!C18+'week 20'!C18+'week 21'!C18+'week 22'!C18+'week 23'!C18+'week 24'!C18+'week 25'!C18+'week 26'!C18+'week 27'!C18+'Week 2'!C18+'Week 3'!C18+'Week 4'!C18+'Week 5'!C18+'Week 6'!C18+'Week 8'!C18+'Week 7'!C18+'Week 9'!C18+'Week 10'!C18+'Week 11'!C18+'Week 12'!C18</f>
        <v>22</v>
      </c>
      <c r="E18">
        <f>+'Week 1'!D18+'week 13'!D18+'week 14'!D18+'week 15'!D18+'week 16'!D18+'week 17'!D18+'week 18'!D18+'week 19'!D18+'week 20'!D18+'week 21'!D18+'week 22'!D18+'week 23'!D18+'week 24'!D18+'week 25'!D18+'week 26'!D18+'week 27'!D18+'Week 2'!D18+'Week 3'!D18+'Week 4'!D18+'Week 5'!D18+'Week 6'!D18+'Week 8'!D18+'Week 7'!D18+'Week 9'!D18+'Week 10'!D18+'Week 11'!D18+'Week 12'!D18</f>
        <v>23</v>
      </c>
      <c r="F18">
        <f>+'Week 1'!E18+'week 13'!E18+'week 14'!E18+'week 15'!E18+'week 16'!E18+'week 17'!E18+'week 18'!E18+'week 19'!E18+'week 20'!E18+'week 21'!E18+'week 22'!E18+'week 23'!E18+'week 24'!E18+'week 25'!E18+'week 26'!E18+'week 27'!E18+'Week 2'!E18+'Week 3'!E18+'Week 4'!E18+'Week 5'!E18+'Week 6'!E18+'Week 8'!E18+'Week 7'!E18+'Week 9'!E18+'Week 10'!E18+'Week 11'!E18+'Week 12'!E18</f>
        <v>3</v>
      </c>
      <c r="G18">
        <f>+'Week 1'!F18+'week 13'!F18+'week 14'!F18+'week 15'!F18+'week 16'!F18+'week 17'!F18+'week 18'!F18+'week 19'!F18+'week 20'!F18+'week 21'!F18+'week 22'!F18+'week 23'!F18+'week 24'!F18+'week 25'!F18+'week 26'!F18+'week 27'!F18+'Week 2'!F18+'Week 3'!F18+'Week 4'!F18+'Week 5'!F18+'Week 6'!F18+'Week 8'!F18+'Week 7'!F18+'Week 9'!F18+'Week 10'!F18+'Week 11'!F18+'Week 12'!F18</f>
        <v>7</v>
      </c>
      <c r="H18">
        <f>+'Week 1'!G18+'week 13'!G18+'week 14'!G18+'week 15'!G18+'week 16'!G18+'week 17'!G18+'week 18'!G18+'week 19'!G18+'week 20'!G18+'week 21'!G18+'week 22'!G18+'week 23'!G18+'week 24'!G18+'week 25'!G18+'week 26'!G18+'week 27'!G18+'Week 2'!G18+'Week 3'!G18+'Week 4'!G18+'Week 5'!G18+'Week 6'!G18+'Week 8'!G18+'Week 7'!G18+'Week 9'!G18+'Week 10'!G18+'Week 11'!G18+'Week 12'!G18</f>
        <v>3</v>
      </c>
      <c r="I18">
        <f>+'Week 1'!H18+'week 13'!H18+'week 14'!H18+'week 15'!H18+'week 16'!H18+'week 17'!H18+'week 18'!H18+'week 19'!H18+'week 20'!H18+'week 21'!H18+'week 22'!H18+'week 23'!H18+'week 24'!H18+'week 25'!H18+'week 26'!H18+'week 27'!H18+'Week 2'!H18+'Week 3'!H18+'Week 4'!H18+'Week 5'!H18+'Week 6'!H18+'Week 8'!H18+'Week 7'!H18+'Week 9'!H18+'Week 10'!H18+'Week 11'!H18+'Week 12'!H18</f>
        <v>2</v>
      </c>
      <c r="J18">
        <f>+'Week 1'!I18+'week 13'!I18+'week 14'!I18+'week 15'!I18+'week 16'!I18+'week 17'!I18+'week 18'!I18+'week 19'!I18+'week 20'!I18+'week 21'!I18+'week 22'!I18+'week 23'!I18+'week 24'!I18+'week 25'!I18+'week 26'!I18+'week 27'!I18+'Week 2'!I18+'Week 3'!I18+'Week 4'!I18+'Week 5'!I18+'Week 6'!I18+'Week 8'!I18+'Week 7'!I18+'Week 9'!I18+'Week 10'!I18+'Week 11'!I18+'Week 12'!I18</f>
        <v>0</v>
      </c>
      <c r="K18">
        <f>+'Week 1'!J18+'week 13'!J18+'week 14'!J18+'week 15'!J18+'week 16'!J18+'week 17'!J18+'week 18'!J18+'week 19'!J18+'week 20'!J18+'week 21'!J18+'week 22'!J18+'week 23'!J18+'week 24'!J18+'week 25'!J18+'week 26'!J18+'week 27'!J18+'Week 2'!J18+'Week 3'!J18+'Week 4'!J18+'Week 5'!J18+'Week 6'!J18+'Week 8'!J18+'Week 7'!J18+'Week 9'!J18+'Week 10'!J18+'Week 11'!J18+'Week 12'!J18</f>
        <v>0</v>
      </c>
      <c r="L18">
        <f>+'Week 1'!K18+'week 13'!K18+'week 14'!K18+'week 15'!K18+'week 16'!K18+'week 17'!K18+'week 18'!K18+'week 19'!K18+'week 20'!K18+'week 21'!K18+'week 22'!K18+'week 23'!K18+'week 24'!K18+'week 25'!K18+'week 26'!K18+'week 27'!K18+'Week 2'!K18+'Week 3'!K18+'Week 4'!K18+'Week 5'!K18+'Week 6'!K18+'Week 8'!K18+'Week 7'!K18+'Week 9'!K18+'Week 10'!K18+'Week 11'!K18+'Week 12'!K18</f>
        <v>0</v>
      </c>
      <c r="M18">
        <f>+'Week 1'!L18+'week 13'!L18+'week 14'!L18+'week 15'!L18+'week 16'!L18+'week 17'!L18+'week 18'!L18+'week 19'!L18+'week 20'!L18+'week 21'!L18+'week 22'!L18+'week 23'!L18+'week 24'!L18+'week 25'!L18+'week 26'!L18+'week 27'!L18+'Week 2'!L18+'Week 3'!L18+'Week 4'!L18+'Week 5'!L18+'Week 6'!L18+'Week 8'!L18+'Week 7'!L18+'Week 9'!L18+'Week 10'!L18+'Week 11'!L18+'Week 12'!L18</f>
        <v>1</v>
      </c>
      <c r="N18">
        <f>+'Week 1'!M18+'week 13'!M18+'week 14'!M18+'week 15'!M18+'week 16'!M18+'week 17'!M18+'week 18'!M18+'week 19'!M18+'week 20'!M18+'week 21'!M18+'week 22'!M18+'week 23'!M18+'week 24'!M18+'week 25'!M18+'week 26'!M18+'week 27'!M18+'Week 2'!M18+'Week 3'!M18+'Week 4'!M18+'Week 5'!M18+'Week 6'!M18+'Week 8'!M18+'Week 7'!M18+'Week 9'!M18+'Week 10'!M18+'Week 11'!M18+'Week 12'!M18</f>
        <v>1</v>
      </c>
      <c r="O18">
        <f>+'Week 1'!N18+'week 13'!N18+'week 14'!N18+'week 15'!N18+'week 16'!N18+'week 17'!N18+'week 18'!N18+'week 19'!N18+'week 20'!N18+'week 21'!N18+'week 22'!N18+'week 23'!N18+'week 24'!N18+'week 25'!N18+'week 26'!N18+'week 27'!N18+'Week 2'!N18+'Week 3'!N18+'Week 4'!N18+'Week 5'!N18+'Week 6'!N18+'Week 8'!N18+'Week 7'!N18+'Week 9'!N18+'Week 10'!N18+'Week 11'!N18+'Week 12'!N18</f>
        <v>7</v>
      </c>
      <c r="P18">
        <f>+'Week 1'!O18+'week 13'!O18+'week 14'!O18+'week 15'!O18+'week 16'!O18+'week 17'!O18+'week 18'!O18+'week 19'!O18+'week 20'!O18+'week 21'!O18+'week 22'!O18+'week 23'!O18+'week 24'!O18+'week 25'!O18+'week 26'!O18+'week 27'!O18+'Week 2'!O18+'Week 3'!O18+'Week 4'!O18+'Week 5'!O18+'Week 6'!O18+'Week 8'!O18+'Week 7'!O18+'Week 9'!O18+'Week 10'!O18+'Week 11'!O18+'Week 12'!O18</f>
        <v>0</v>
      </c>
      <c r="Q18">
        <f>+'Week 1'!P18+'week 13'!P18+'week 14'!P18+'week 15'!P18+'week 16'!P18+'week 17'!P18+'week 18'!P18+'week 19'!P18+'week 20'!P18+'week 21'!P18+'week 22'!P18+'week 23'!P18+'week 24'!P18+'week 25'!P18+'week 26'!P18+'week 27'!P18+'Week 2'!P18+'Week 3'!P18+'Week 4'!P18+'Week 5'!P18+'Week 6'!P18+'Week 8'!P18+'Week 7'!P18+'Week 9'!P18+'Week 10'!P18+'Week 11'!P18+'Week 12'!P18</f>
        <v>0</v>
      </c>
      <c r="R18">
        <f>+'Week 1'!Q18+'week 13'!Q18+'week 14'!Q18+'week 15'!Q18+'week 16'!Q18+'week 17'!Q18+'week 18'!Q18+'week 19'!Q18+'week 20'!Q18+'week 21'!Q18+'week 22'!Q18+'week 23'!Q18+'week 24'!Q18+'week 25'!Q18+'week 26'!Q18+'week 27'!Q18+'Week 2'!Q18+'Week 3'!Q18+'Week 4'!Q18+'Week 5'!Q18+'Week 6'!Q18+'Week 8'!Q18+'Week 7'!Q18+'Week 9'!Q18+'Week 10'!Q18+'Week 11'!Q18+'Week 12'!Q18</f>
        <v>0</v>
      </c>
      <c r="S18" s="2">
        <f t="shared" si="1"/>
        <v>24</v>
      </c>
      <c r="T18" s="2">
        <f t="shared" si="6"/>
        <v>9</v>
      </c>
      <c r="U18" s="8">
        <f t="shared" si="2"/>
        <v>0.30434782608695654</v>
      </c>
      <c r="V18" s="8">
        <f t="shared" si="3"/>
        <v>0.33333333333333331</v>
      </c>
      <c r="W18" s="8">
        <f t="shared" si="4"/>
        <v>0.39130434782608697</v>
      </c>
    </row>
    <row r="19" spans="1:23" x14ac:dyDescent="0.2">
      <c r="A19" s="24">
        <v>477</v>
      </c>
      <c r="B19" s="20">
        <f t="shared" ref="B19:B20" si="8">A19-E19</f>
        <v>376</v>
      </c>
      <c r="C19" t="s">
        <v>77</v>
      </c>
      <c r="D19">
        <f>+'Week 1'!C19+'week 13'!C19+'week 14'!C19+'week 15'!C19+'week 16'!C19+'week 17'!C19+'week 18'!C19+'week 19'!C19+'week 20'!C19+'week 21'!C19+'week 22'!C19+'week 23'!C19+'week 24'!C19+'week 25'!C19+'week 26'!C19+'week 27'!C19+'Week 2'!C19+'Week 3'!C19+'Week 4'!C19+'Week 5'!C19+'Week 6'!C19+'Week 8'!C19+'Week 7'!C19+'Week 9'!C19+'Week 10'!C19+'Week 11'!C19+'Week 12'!C19</f>
        <v>30</v>
      </c>
      <c r="E19">
        <f>+'Week 1'!D19+'week 13'!D19+'week 14'!D19+'week 15'!D19+'week 16'!D19+'week 17'!D19+'week 18'!D19+'week 19'!D19+'week 20'!D19+'week 21'!D19+'week 22'!D19+'week 23'!D19+'week 24'!D19+'week 25'!D19+'week 26'!D19+'week 27'!D19+'Week 2'!D19+'Week 3'!D19+'Week 4'!D19+'Week 5'!D19+'Week 6'!D19+'Week 8'!D19+'Week 7'!D19+'Week 9'!D19+'Week 10'!D19+'Week 11'!D19+'Week 12'!D19</f>
        <v>101</v>
      </c>
      <c r="F19">
        <f>+'Week 1'!E19+'week 13'!E19+'week 14'!E19+'week 15'!E19+'week 16'!E19+'week 17'!E19+'week 18'!E19+'week 19'!E19+'week 20'!E19+'week 21'!E19+'week 22'!E19+'week 23'!E19+'week 24'!E19+'week 25'!E19+'week 26'!E19+'week 27'!E19+'Week 2'!E19+'Week 3'!E19+'Week 4'!E19+'Week 5'!E19+'Week 6'!E19+'Week 8'!E19+'Week 7'!E19+'Week 9'!E19+'Week 10'!E19+'Week 11'!E19+'Week 12'!E19</f>
        <v>15</v>
      </c>
      <c r="G19">
        <f>+'Week 1'!F19+'week 13'!F19+'week 14'!F19+'week 15'!F19+'week 16'!F19+'week 17'!F19+'week 18'!F19+'week 19'!F19+'week 20'!F19+'week 21'!F19+'week 22'!F19+'week 23'!F19+'week 24'!F19+'week 25'!F19+'week 26'!F19+'week 27'!F19+'Week 2'!F19+'Week 3'!F19+'Week 4'!F19+'Week 5'!F19+'Week 6'!F19+'Week 8'!F19+'Week 7'!F19+'Week 9'!F19+'Week 10'!F19+'Week 11'!F19+'Week 12'!F19</f>
        <v>22</v>
      </c>
      <c r="H19">
        <f>+'Week 1'!G19+'week 13'!G19+'week 14'!G19+'week 15'!G19+'week 16'!G19+'week 17'!G19+'week 18'!G19+'week 19'!G19+'week 20'!G19+'week 21'!G19+'week 22'!G19+'week 23'!G19+'week 24'!G19+'week 25'!G19+'week 26'!G19+'week 27'!G19+'Week 2'!G19+'Week 3'!G19+'Week 4'!G19+'Week 5'!G19+'Week 6'!G19+'Week 8'!G19+'Week 7'!G19+'Week 9'!G19+'Week 10'!G19+'Week 11'!G19+'Week 12'!G19</f>
        <v>8</v>
      </c>
      <c r="I19">
        <f>+'Week 1'!H19+'week 13'!H19+'week 14'!H19+'week 15'!H19+'week 16'!H19+'week 17'!H19+'week 18'!H19+'week 19'!H19+'week 20'!H19+'week 21'!H19+'week 22'!H19+'week 23'!H19+'week 24'!H19+'week 25'!H19+'week 26'!H19+'week 27'!H19+'Week 2'!H19+'Week 3'!H19+'Week 4'!H19+'Week 5'!H19+'Week 6'!H19+'Week 8'!H19+'Week 7'!H19+'Week 9'!H19+'Week 10'!H19+'Week 11'!H19+'Week 12'!H19</f>
        <v>6</v>
      </c>
      <c r="J19">
        <f>+'Week 1'!I19+'week 13'!I19+'week 14'!I19+'week 15'!I19+'week 16'!I19+'week 17'!I19+'week 18'!I19+'week 19'!I19+'week 20'!I19+'week 21'!I19+'week 22'!I19+'week 23'!I19+'week 24'!I19+'week 25'!I19+'week 26'!I19+'week 27'!I19+'Week 2'!I19+'Week 3'!I19+'Week 4'!I19+'Week 5'!I19+'Week 6'!I19+'Week 8'!I19+'Week 7'!I19+'Week 9'!I19+'Week 10'!I19+'Week 11'!I19+'Week 12'!I19</f>
        <v>2</v>
      </c>
      <c r="K19">
        <f>+'Week 1'!J19+'week 13'!J19+'week 14'!J19+'week 15'!J19+'week 16'!J19+'week 17'!J19+'week 18'!J19+'week 19'!J19+'week 20'!J19+'week 21'!J19+'week 22'!J19+'week 23'!J19+'week 24'!J19+'week 25'!J19+'week 26'!J19+'week 27'!J19+'Week 2'!J19+'Week 3'!J19+'Week 4'!J19+'Week 5'!J19+'Week 6'!J19+'Week 8'!J19+'Week 7'!J19+'Week 9'!J19+'Week 10'!J19+'Week 11'!J19+'Week 12'!J19</f>
        <v>2</v>
      </c>
      <c r="L19">
        <f>+'Week 1'!K19+'week 13'!K19+'week 14'!K19+'week 15'!K19+'week 16'!K19+'week 17'!K19+'week 18'!K19+'week 19'!K19+'week 20'!K19+'week 21'!K19+'week 22'!K19+'week 23'!K19+'week 24'!K19+'week 25'!K19+'week 26'!K19+'week 27'!K19+'Week 2'!K19+'Week 3'!K19+'Week 4'!K19+'Week 5'!K19+'Week 6'!K19+'Week 8'!K19+'Week 7'!K19+'Week 9'!K19+'Week 10'!K19+'Week 11'!K19+'Week 12'!K19</f>
        <v>3</v>
      </c>
      <c r="M19">
        <f>+'Week 1'!L19+'week 13'!L19+'week 14'!L19+'week 15'!L19+'week 16'!L19+'week 17'!L19+'week 18'!L19+'week 19'!L19+'week 20'!L19+'week 21'!L19+'week 22'!L19+'week 23'!L19+'week 24'!L19+'week 25'!L19+'week 26'!L19+'week 27'!L19+'Week 2'!L19+'Week 3'!L19+'Week 4'!L19+'Week 5'!L19+'Week 6'!L19+'Week 8'!L19+'Week 7'!L19+'Week 9'!L19+'Week 10'!L19+'Week 11'!L19+'Week 12'!L19</f>
        <v>2</v>
      </c>
      <c r="N19">
        <f>+'Week 1'!M19+'week 13'!M19+'week 14'!M19+'week 15'!M19+'week 16'!M19+'week 17'!M19+'week 18'!M19+'week 19'!M19+'week 20'!M19+'week 21'!M19+'week 22'!M19+'week 23'!M19+'week 24'!M19+'week 25'!M19+'week 26'!M19+'week 27'!M19+'Week 2'!M19+'Week 3'!M19+'Week 4'!M19+'Week 5'!M19+'Week 6'!M19+'Week 8'!M19+'Week 7'!M19+'Week 9'!M19+'Week 10'!M19+'Week 11'!M19+'Week 12'!M19</f>
        <v>13</v>
      </c>
      <c r="O19">
        <f>+'Week 1'!N19+'week 13'!N19+'week 14'!N19+'week 15'!N19+'week 16'!N19+'week 17'!N19+'week 18'!N19+'week 19'!N19+'week 20'!N19+'week 21'!N19+'week 22'!N19+'week 23'!N19+'week 24'!N19+'week 25'!N19+'week 26'!N19+'week 27'!N19+'Week 2'!N19+'Week 3'!N19+'Week 4'!N19+'Week 5'!N19+'Week 6'!N19+'Week 8'!N19+'Week 7'!N19+'Week 9'!N19+'Week 10'!N19+'Week 11'!N19+'Week 12'!N19</f>
        <v>27</v>
      </c>
      <c r="P19">
        <f>+'Week 1'!O19+'week 13'!O19+'week 14'!O19+'week 15'!O19+'week 16'!O19+'week 17'!O19+'week 18'!O19+'week 19'!O19+'week 20'!O19+'week 21'!O19+'week 22'!O19+'week 23'!O19+'week 24'!O19+'week 25'!O19+'week 26'!O19+'week 27'!O19+'Week 2'!O19+'Week 3'!O19+'Week 4'!O19+'Week 5'!O19+'Week 6'!O19+'Week 8'!O19+'Week 7'!O19+'Week 9'!O19+'Week 10'!O19+'Week 11'!O19+'Week 12'!O19</f>
        <v>0</v>
      </c>
      <c r="Q19">
        <f>+'Week 1'!P19+'week 13'!P19+'week 14'!P19+'week 15'!P19+'week 16'!P19+'week 17'!P19+'week 18'!P19+'week 19'!P19+'week 20'!P19+'week 21'!P19+'week 22'!P19+'week 23'!P19+'week 24'!P19+'week 25'!P19+'week 26'!P19+'week 27'!P19+'Week 2'!P19+'Week 3'!P19+'Week 4'!P19+'Week 5'!P19+'Week 6'!P19+'Week 8'!P19+'Week 7'!P19+'Week 9'!P19+'Week 10'!P19+'Week 11'!P19+'Week 12'!P19</f>
        <v>0</v>
      </c>
      <c r="R19">
        <f>+'Week 1'!Q19+'week 13'!Q19+'week 14'!Q19+'week 15'!Q19+'week 16'!Q19+'week 17'!Q19+'week 18'!Q19+'week 19'!Q19+'week 20'!Q19+'week 21'!Q19+'week 22'!Q19+'week 23'!Q19+'week 24'!Q19+'week 25'!Q19+'week 26'!Q19+'week 27'!Q19+'Week 2'!Q19+'Week 3'!Q19+'Week 4'!Q19+'Week 5'!Q19+'Week 6'!Q19+'Week 8'!Q19+'Week 7'!Q19+'Week 9'!Q19+'Week 10'!Q19+'Week 11'!Q19+'Week 12'!Q19</f>
        <v>0</v>
      </c>
      <c r="S19" s="2">
        <f t="shared" si="1"/>
        <v>114</v>
      </c>
      <c r="T19" s="2">
        <f t="shared" si="6"/>
        <v>38</v>
      </c>
      <c r="U19" s="8">
        <f t="shared" si="2"/>
        <v>0.21782178217821782</v>
      </c>
      <c r="V19" s="8">
        <f t="shared" si="3"/>
        <v>0.30701754385964913</v>
      </c>
      <c r="W19" s="8">
        <f t="shared" si="4"/>
        <v>0.37623762376237624</v>
      </c>
    </row>
    <row r="20" spans="1:23" x14ac:dyDescent="0.2">
      <c r="A20" s="24">
        <v>179</v>
      </c>
      <c r="B20" s="20">
        <f t="shared" si="8"/>
        <v>143</v>
      </c>
      <c r="C20" s="23" t="s">
        <v>70</v>
      </c>
      <c r="D20">
        <f>+'Week 1'!C20+'week 13'!C20+'week 14'!C20+'week 15'!C20+'week 16'!C20+'week 17'!C20+'week 18'!C20+'week 19'!C20+'week 20'!C20+'week 21'!C20+'week 22'!C20+'week 23'!C20+'week 24'!C20+'week 25'!C20+'week 26'!C20+'week 27'!C20+'Week 2'!C20+'Week 3'!C20+'Week 4'!C20+'Week 5'!C20+'Week 6'!C20+'Week 8'!C20+'Week 7'!C20+'Week 9'!C20+'Week 10'!C20+'Week 11'!C20+'Week 12'!C20</f>
        <v>26</v>
      </c>
      <c r="E20">
        <f>+'Week 1'!D20+'week 13'!D20+'week 14'!D20+'week 15'!D20+'week 16'!D20+'week 17'!D20+'week 18'!D20+'week 19'!D20+'week 20'!D20+'week 21'!D20+'week 22'!D20+'week 23'!D20+'week 24'!D20+'week 25'!D20+'week 26'!D20+'week 27'!D20+'Week 2'!D20+'Week 3'!D20+'Week 4'!D20+'Week 5'!D20+'Week 6'!D20+'Week 8'!D20+'Week 7'!D20+'Week 9'!D20+'Week 10'!D20+'Week 11'!D20+'Week 12'!D20</f>
        <v>36</v>
      </c>
      <c r="F20">
        <f>+'Week 1'!E20+'week 13'!E20+'week 14'!E20+'week 15'!E20+'week 16'!E20+'week 17'!E20+'week 18'!E20+'week 19'!E20+'week 20'!E20+'week 21'!E20+'week 22'!E20+'week 23'!E20+'week 24'!E20+'week 25'!E20+'week 26'!E20+'week 27'!E20+'Week 2'!E20+'Week 3'!E20+'Week 4'!E20+'Week 5'!E20+'Week 6'!E20+'Week 8'!E20+'Week 7'!E20+'Week 9'!E20+'Week 10'!E20+'Week 11'!E20+'Week 12'!E20</f>
        <v>4</v>
      </c>
      <c r="G20">
        <f>+'Week 1'!F20+'week 13'!F20+'week 14'!F20+'week 15'!F20+'week 16'!F20+'week 17'!F20+'week 18'!F20+'week 19'!F20+'week 20'!F20+'week 21'!F20+'week 22'!F20+'week 23'!F20+'week 24'!F20+'week 25'!F20+'week 26'!F20+'week 27'!F20+'Week 2'!F20+'Week 3'!F20+'Week 4'!F20+'Week 5'!F20+'Week 6'!F20+'Week 8'!F20+'Week 7'!F20+'Week 9'!F20+'Week 10'!F20+'Week 11'!F20+'Week 12'!F20</f>
        <v>6</v>
      </c>
      <c r="H20">
        <f>+'Week 1'!G20+'week 13'!G20+'week 14'!G20+'week 15'!G20+'week 16'!G20+'week 17'!G20+'week 18'!G20+'week 19'!G20+'week 20'!G20+'week 21'!G20+'week 22'!G20+'week 23'!G20+'week 24'!G20+'week 25'!G20+'week 26'!G20+'week 27'!G20+'Week 2'!G20+'Week 3'!G20+'Week 4'!G20+'Week 5'!G20+'Week 6'!G20+'Week 8'!G20+'Week 7'!G20+'Week 9'!G20+'Week 10'!G20+'Week 11'!G20+'Week 12'!G20</f>
        <v>4</v>
      </c>
      <c r="I20">
        <f>+'Week 1'!H20+'week 13'!H20+'week 14'!H20+'week 15'!H20+'week 16'!H20+'week 17'!H20+'week 18'!H20+'week 19'!H20+'week 20'!H20+'week 21'!H20+'week 22'!H20+'week 23'!H20+'week 24'!H20+'week 25'!H20+'week 26'!H20+'week 27'!H20+'Week 2'!H20+'Week 3'!H20+'Week 4'!H20+'Week 5'!H20+'Week 6'!H20+'Week 8'!H20+'Week 7'!H20+'Week 9'!H20+'Week 10'!H20+'Week 11'!H20+'Week 12'!H20</f>
        <v>1</v>
      </c>
      <c r="J20">
        <f>+'Week 1'!I20+'week 13'!I20+'week 14'!I20+'week 15'!I20+'week 16'!I20+'week 17'!I20+'week 18'!I20+'week 19'!I20+'week 20'!I20+'week 21'!I20+'week 22'!I20+'week 23'!I20+'week 24'!I20+'week 25'!I20+'week 26'!I20+'week 27'!I20+'Week 2'!I20+'Week 3'!I20+'Week 4'!I20+'Week 5'!I20+'Week 6'!I20+'Week 8'!I20+'Week 7'!I20+'Week 9'!I20+'Week 10'!I20+'Week 11'!I20+'Week 12'!I20</f>
        <v>0</v>
      </c>
      <c r="K20">
        <f>+'Week 1'!J20+'week 13'!J20+'week 14'!J20+'week 15'!J20+'week 16'!J20+'week 17'!J20+'week 18'!J20+'week 19'!J20+'week 20'!J20+'week 21'!J20+'week 22'!J20+'week 23'!J20+'week 24'!J20+'week 25'!J20+'week 26'!J20+'week 27'!J20+'Week 2'!J20+'Week 3'!J20+'Week 4'!J20+'Week 5'!J20+'Week 6'!J20+'Week 8'!J20+'Week 7'!J20+'Week 9'!J20+'Week 10'!J20+'Week 11'!J20+'Week 12'!J20</f>
        <v>1</v>
      </c>
      <c r="L20">
        <f>+'Week 1'!K20+'week 13'!K20+'week 14'!K20+'week 15'!K20+'week 16'!K20+'week 17'!K20+'week 18'!K20+'week 19'!K20+'week 20'!K20+'week 21'!K20+'week 22'!K20+'week 23'!K20+'week 24'!K20+'week 25'!K20+'week 26'!K20+'week 27'!K20+'Week 2'!K20+'Week 3'!K20+'Week 4'!K20+'Week 5'!K20+'Week 6'!K20+'Week 8'!K20+'Week 7'!K20+'Week 9'!K20+'Week 10'!K20+'Week 11'!K20+'Week 12'!K20</f>
        <v>1</v>
      </c>
      <c r="M20">
        <f>+'Week 1'!L20+'week 13'!L20+'week 14'!L20+'week 15'!L20+'week 16'!L20+'week 17'!L20+'week 18'!L20+'week 19'!L20+'week 20'!L20+'week 21'!L20+'week 22'!L20+'week 23'!L20+'week 24'!L20+'week 25'!L20+'week 26'!L20+'week 27'!L20+'Week 2'!L20+'Week 3'!L20+'Week 4'!L20+'Week 5'!L20+'Week 6'!L20+'Week 8'!L20+'Week 7'!L20+'Week 9'!L20+'Week 10'!L20+'Week 11'!L20+'Week 12'!L20</f>
        <v>0</v>
      </c>
      <c r="N20">
        <f>+'Week 1'!M20+'week 13'!M20+'week 14'!M20+'week 15'!M20+'week 16'!M20+'week 17'!M20+'week 18'!M20+'week 19'!M20+'week 20'!M20+'week 21'!M20+'week 22'!M20+'week 23'!M20+'week 24'!M20+'week 25'!M20+'week 26'!M20+'week 27'!M20+'Week 2'!M20+'Week 3'!M20+'Week 4'!M20+'Week 5'!M20+'Week 6'!M20+'Week 8'!M20+'Week 7'!M20+'Week 9'!M20+'Week 10'!M20+'Week 11'!M20+'Week 12'!M20</f>
        <v>6</v>
      </c>
      <c r="O20">
        <f>+'Week 1'!N20+'week 13'!N20+'week 14'!N20+'week 15'!N20+'week 16'!N20+'week 17'!N20+'week 18'!N20+'week 19'!N20+'week 20'!N20+'week 21'!N20+'week 22'!N20+'week 23'!N20+'week 24'!N20+'week 25'!N20+'week 26'!N20+'week 27'!N20+'Week 2'!N20+'Week 3'!N20+'Week 4'!N20+'Week 5'!N20+'Week 6'!N20+'Week 8'!N20+'Week 7'!N20+'Week 9'!N20+'Week 10'!N20+'Week 11'!N20+'Week 12'!N20</f>
        <v>13</v>
      </c>
      <c r="P20">
        <f>+'Week 1'!O20+'week 13'!O20+'week 14'!O20+'week 15'!O20+'week 16'!O20+'week 17'!O20+'week 18'!O20+'week 19'!O20+'week 20'!O20+'week 21'!O20+'week 22'!O20+'week 23'!O20+'week 24'!O20+'week 25'!O20+'week 26'!O20+'week 27'!O20+'Week 2'!O20+'Week 3'!O20+'Week 4'!O20+'Week 5'!O20+'Week 6'!O20+'Week 8'!O20+'Week 7'!O20+'Week 9'!O20+'Week 10'!O20+'Week 11'!O20+'Week 12'!O20</f>
        <v>0</v>
      </c>
      <c r="Q20">
        <f>+'Week 1'!P20+'week 13'!P20+'week 14'!P20+'week 15'!P20+'week 16'!P20+'week 17'!P20+'week 18'!P20+'week 19'!P20+'week 20'!P20+'week 21'!P20+'week 22'!P20+'week 23'!P20+'week 24'!P20+'week 25'!P20+'week 26'!P20+'week 27'!P20+'Week 2'!P20+'Week 3'!P20+'Week 4'!P20+'Week 5'!P20+'Week 6'!P20+'Week 8'!P20+'Week 7'!P20+'Week 9'!P20+'Week 10'!P20+'Week 11'!P20+'Week 12'!P20</f>
        <v>1</v>
      </c>
      <c r="R20">
        <f>+'Week 1'!Q20+'week 13'!Q20+'week 14'!Q20+'week 15'!Q20+'week 16'!Q20+'week 17'!Q20+'week 18'!Q20+'week 19'!Q20+'week 20'!Q20+'week 21'!Q20+'week 22'!Q20+'week 23'!Q20+'week 24'!Q20+'week 25'!Q20+'week 26'!Q20+'week 27'!Q20+'Week 2'!Q20+'Week 3'!Q20+'Week 4'!Q20+'Week 5'!Q20+'Week 6'!Q20+'Week 8'!Q20+'Week 7'!Q20+'Week 9'!Q20+'Week 10'!Q20+'Week 11'!Q20+'Week 12'!Q20</f>
        <v>0</v>
      </c>
      <c r="S20" s="2">
        <f t="shared" si="1"/>
        <v>43</v>
      </c>
      <c r="T20" s="2">
        <f t="shared" si="6"/>
        <v>10</v>
      </c>
      <c r="U20" s="8">
        <f t="shared" si="2"/>
        <v>0.16666666666666666</v>
      </c>
      <c r="V20" s="8">
        <f t="shared" si="3"/>
        <v>0.27906976744186046</v>
      </c>
      <c r="W20" s="8">
        <f t="shared" si="4"/>
        <v>0.27777777777777779</v>
      </c>
    </row>
    <row r="21" spans="1:23" x14ac:dyDescent="0.2">
      <c r="A21" s="24">
        <v>462</v>
      </c>
      <c r="B21" s="20">
        <f t="shared" si="0"/>
        <v>369</v>
      </c>
      <c r="C21" t="s">
        <v>49</v>
      </c>
      <c r="D21">
        <f>+'Week 1'!C21+'week 13'!C21+'week 14'!C21+'week 15'!C21+'week 16'!C21+'week 17'!C21+'week 18'!C21+'week 19'!C21+'week 20'!C21+'week 21'!C21+'week 22'!C21+'week 23'!C21+'week 24'!C21+'week 25'!C21+'week 26'!C21+'week 27'!C21+'Week 2'!C21+'Week 3'!C21+'Week 4'!C21+'Week 5'!C21+'Week 6'!C21+'Week 8'!C21+'Week 7'!C21+'Week 9'!C21+'Week 10'!C21+'Week 11'!C21+'Week 12'!C21</f>
        <v>29</v>
      </c>
      <c r="E21">
        <f>+'Week 1'!D21+'week 13'!D21+'week 14'!D21+'week 15'!D21+'week 16'!D21+'week 17'!D21+'week 18'!D21+'week 19'!D21+'week 20'!D21+'week 21'!D21+'week 22'!D21+'week 23'!D21+'week 24'!D21+'week 25'!D21+'week 26'!D21+'week 27'!D21+'Week 2'!D21+'Week 3'!D21+'Week 4'!D21+'Week 5'!D21+'Week 6'!D21+'Week 8'!D21+'Week 7'!D21+'Week 9'!D21+'Week 10'!D21+'Week 11'!D21+'Week 12'!D21</f>
        <v>93</v>
      </c>
      <c r="F21">
        <f>+'Week 1'!E21+'week 13'!E21+'week 14'!E21+'week 15'!E21+'week 16'!E21+'week 17'!E21+'week 18'!E21+'week 19'!E21+'week 20'!E21+'week 21'!E21+'week 22'!E21+'week 23'!E21+'week 24'!E21+'week 25'!E21+'week 26'!E21+'week 27'!E21+'Week 2'!E21+'Week 3'!E21+'Week 4'!E21+'Week 5'!E21+'Week 6'!E21+'Week 8'!E21+'Week 7'!E21+'Week 9'!E21+'Week 10'!E21+'Week 11'!E21+'Week 12'!E21</f>
        <v>8</v>
      </c>
      <c r="G21">
        <f>+'Week 1'!F21+'week 13'!F21+'week 14'!F21+'week 15'!F21+'week 16'!F21+'week 17'!F21+'week 18'!F21+'week 19'!F21+'week 20'!F21+'week 21'!F21+'week 22'!F21+'week 23'!F21+'week 24'!F21+'week 25'!F21+'week 26'!F21+'week 27'!F21+'Week 2'!F21+'Week 3'!F21+'Week 4'!F21+'Week 5'!F21+'Week 6'!F21+'Week 8'!F21+'Week 7'!F21+'Week 9'!F21+'Week 10'!F21+'Week 11'!F21+'Week 12'!F21</f>
        <v>18</v>
      </c>
      <c r="H21">
        <f>+'Week 1'!G21+'week 13'!G21+'week 14'!G21+'week 15'!G21+'week 16'!G21+'week 17'!G21+'week 18'!G21+'week 19'!G21+'week 20'!G21+'week 21'!G21+'week 22'!G21+'week 23'!G21+'week 24'!G21+'week 25'!G21+'week 26'!G21+'week 27'!G21+'Week 2'!G21+'Week 3'!G21+'Week 4'!G21+'Week 5'!G21+'Week 6'!G21+'Week 8'!G21+'Week 7'!G21+'Week 9'!G21+'Week 10'!G21+'Week 11'!G21+'Week 12'!G21</f>
        <v>2</v>
      </c>
      <c r="I21">
        <f>+'Week 1'!H21+'week 13'!H21+'week 14'!H21+'week 15'!H21+'week 16'!H21+'week 17'!H21+'week 18'!H21+'week 19'!H21+'week 20'!H21+'week 21'!H21+'week 22'!H21+'week 23'!H21+'week 24'!H21+'week 25'!H21+'week 26'!H21+'week 27'!H21+'Week 2'!H21+'Week 3'!H21+'Week 4'!H21+'Week 5'!H21+'Week 6'!H21+'Week 8'!H21+'Week 7'!H21+'Week 9'!H21+'Week 10'!H21+'Week 11'!H21+'Week 12'!H21</f>
        <v>4</v>
      </c>
      <c r="J21">
        <f>+'Week 1'!I21+'week 13'!I21+'week 14'!I21+'week 15'!I21+'week 16'!I21+'week 17'!I21+'week 18'!I21+'week 19'!I21+'week 20'!I21+'week 21'!I21+'week 22'!I21+'week 23'!I21+'week 24'!I21+'week 25'!I21+'week 26'!I21+'week 27'!I21+'Week 2'!I21+'Week 3'!I21+'Week 4'!I21+'Week 5'!I21+'Week 6'!I21+'Week 8'!I21+'Week 7'!I21+'Week 9'!I21+'Week 10'!I21+'Week 11'!I21+'Week 12'!I21</f>
        <v>0</v>
      </c>
      <c r="K21">
        <f>+'Week 1'!J21+'week 13'!J21+'week 14'!J21+'week 15'!J21+'week 16'!J21+'week 17'!J21+'week 18'!J21+'week 19'!J21+'week 20'!J21+'week 21'!J21+'week 22'!J21+'week 23'!J21+'week 24'!J21+'week 25'!J21+'week 26'!J21+'week 27'!J21+'Week 2'!J21+'Week 3'!J21+'Week 4'!J21+'Week 5'!J21+'Week 6'!J21+'Week 8'!J21+'Week 7'!J21+'Week 9'!J21+'Week 10'!J21+'Week 11'!J21+'Week 12'!J21</f>
        <v>1</v>
      </c>
      <c r="L21">
        <f>+'Week 1'!K21+'week 13'!K21+'week 14'!K21+'week 15'!K21+'week 16'!K21+'week 17'!K21+'week 18'!K21+'week 19'!K21+'week 20'!K21+'week 21'!K21+'week 22'!K21+'week 23'!K21+'week 24'!K21+'week 25'!K21+'week 26'!K21+'week 27'!K21+'Week 2'!K21+'Week 3'!K21+'Week 4'!K21+'Week 5'!K21+'Week 6'!K21+'Week 8'!K21+'Week 7'!K21+'Week 9'!K21+'Week 10'!K21+'Week 11'!K21+'Week 12'!K21</f>
        <v>1</v>
      </c>
      <c r="M21">
        <f>+'Week 1'!L21+'week 13'!L21+'week 14'!L21+'week 15'!L21+'week 16'!L21+'week 17'!L21+'week 18'!L21+'week 19'!L21+'week 20'!L21+'week 21'!L21+'week 22'!L21+'week 23'!L21+'week 24'!L21+'week 25'!L21+'week 26'!L21+'week 27'!L21+'Week 2'!L21+'Week 3'!L21+'Week 4'!L21+'Week 5'!L21+'Week 6'!L21+'Week 8'!L21+'Week 7'!L21+'Week 9'!L21+'Week 10'!L21+'Week 11'!L21+'Week 12'!L21</f>
        <v>0</v>
      </c>
      <c r="N21">
        <f>+'Week 1'!M21+'week 13'!M21+'week 14'!M21+'week 15'!M21+'week 16'!M21+'week 17'!M21+'week 18'!M21+'week 19'!M21+'week 20'!M21+'week 21'!M21+'week 22'!M21+'week 23'!M21+'week 24'!M21+'week 25'!M21+'week 26'!M21+'week 27'!M21+'Week 2'!M21+'Week 3'!M21+'Week 4'!M21+'Week 5'!M21+'Week 6'!M21+'Week 8'!M21+'Week 7'!M21+'Week 9'!M21+'Week 10'!M21+'Week 11'!M21+'Week 12'!M21</f>
        <v>7</v>
      </c>
      <c r="O21">
        <f>+'Week 1'!N21+'week 13'!N21+'week 14'!N21+'week 15'!N21+'week 16'!N21+'week 17'!N21+'week 18'!N21+'week 19'!N21+'week 20'!N21+'week 21'!N21+'week 22'!N21+'week 23'!N21+'week 24'!N21+'week 25'!N21+'week 26'!N21+'week 27'!N21+'Week 2'!N21+'Week 3'!N21+'Week 4'!N21+'Week 5'!N21+'Week 6'!N21+'Week 8'!N21+'Week 7'!N21+'Week 9'!N21+'Week 10'!N21+'Week 11'!N21+'Week 12'!N21</f>
        <v>26</v>
      </c>
      <c r="P21">
        <f>+'Week 1'!O21+'week 13'!O21+'week 14'!O21+'week 15'!O21+'week 16'!O21+'week 17'!O21+'week 18'!O21+'week 19'!O21+'week 20'!O21+'week 21'!O21+'week 22'!O21+'week 23'!O21+'week 24'!O21+'week 25'!O21+'week 26'!O21+'week 27'!O21+'Week 2'!O21+'Week 3'!O21+'Week 4'!O21+'Week 5'!O21+'Week 6'!O21+'Week 8'!O21+'Week 7'!O21+'Week 9'!O21+'Week 10'!O21+'Week 11'!O21+'Week 12'!O21</f>
        <v>0</v>
      </c>
      <c r="Q21">
        <f>+'Week 1'!P21+'week 13'!P21+'week 14'!P21+'week 15'!P21+'week 16'!P21+'week 17'!P21+'week 18'!P21+'week 19'!P21+'week 20'!P21+'week 21'!P21+'week 22'!P21+'week 23'!P21+'week 24'!P21+'week 25'!P21+'week 26'!P21+'week 27'!P21+'Week 2'!P21+'Week 3'!P21+'Week 4'!P21+'Week 5'!P21+'Week 6'!P21+'Week 8'!P21+'Week 7'!P21+'Week 9'!P21+'Week 10'!P21+'Week 11'!P21+'Week 12'!P21</f>
        <v>0</v>
      </c>
      <c r="R21">
        <f>+'Week 1'!Q21+'week 13'!Q21+'week 14'!Q21+'week 15'!Q21+'week 16'!Q21+'week 17'!Q21+'week 18'!Q21+'week 19'!Q21+'week 20'!Q21+'week 21'!Q21+'week 22'!Q21+'week 23'!Q21+'week 24'!Q21+'week 25'!Q21+'week 26'!Q21+'week 27'!Q21+'Week 2'!Q21+'Week 3'!Q21+'Week 4'!Q21+'Week 5'!Q21+'Week 6'!Q21+'Week 8'!Q21+'Week 7'!Q21+'Week 9'!Q21+'Week 10'!Q21+'Week 11'!Q21+'Week 12'!Q21</f>
        <v>2</v>
      </c>
      <c r="S21" s="2">
        <f t="shared" si="1"/>
        <v>100</v>
      </c>
      <c r="T21" s="2">
        <f t="shared" si="6"/>
        <v>25</v>
      </c>
      <c r="U21" s="8">
        <f t="shared" si="2"/>
        <v>0.19354838709677419</v>
      </c>
      <c r="V21" s="8">
        <f t="shared" si="3"/>
        <v>0.25</v>
      </c>
      <c r="W21" s="8">
        <f t="shared" si="4"/>
        <v>0.26881720430107525</v>
      </c>
    </row>
    <row r="22" spans="1:23" x14ac:dyDescent="0.2">
      <c r="A22" s="23">
        <v>108</v>
      </c>
      <c r="B22" s="20">
        <f t="shared" ref="B22:B23" si="9">A22-E22</f>
        <v>87</v>
      </c>
      <c r="C22" t="s">
        <v>62</v>
      </c>
      <c r="D22">
        <f>+'Week 1'!C22+'week 13'!C22+'week 14'!C22+'week 15'!C22+'week 16'!C22+'week 17'!C22+'week 18'!C22+'week 19'!C22+'week 20'!C22+'week 21'!C22+'week 22'!C22+'week 23'!C22+'week 24'!C22+'week 25'!C22+'week 26'!C22+'week 27'!C22+'Week 2'!C22+'Week 3'!C22+'Week 4'!C22+'Week 5'!C22+'Week 6'!C22+'Week 8'!C22+'Week 7'!C22+'Week 9'!C22+'Week 10'!C22+'Week 11'!C22+'Week 12'!C22</f>
        <v>16</v>
      </c>
      <c r="E22">
        <f>+'Week 1'!D22+'week 13'!D22+'week 14'!D22+'week 15'!D22+'week 16'!D22+'week 17'!D22+'week 18'!D22+'week 19'!D22+'week 20'!D22+'week 21'!D22+'week 22'!D22+'week 23'!D22+'week 24'!D22+'week 25'!D22+'week 26'!D22+'week 27'!D22+'Week 2'!D22+'Week 3'!D22+'Week 4'!D22+'Week 5'!D22+'Week 6'!D22+'Week 8'!D22+'Week 7'!D22+'Week 9'!D22+'Week 10'!D22+'Week 11'!D22+'Week 12'!D22</f>
        <v>21</v>
      </c>
      <c r="F22">
        <f>+'Week 1'!E22+'week 13'!E22+'week 14'!E22+'week 15'!E22+'week 16'!E22+'week 17'!E22+'week 18'!E22+'week 19'!E22+'week 20'!E22+'week 21'!E22+'week 22'!E22+'week 23'!E22+'week 24'!E22+'week 25'!E22+'week 26'!E22+'week 27'!E22+'Week 2'!E22+'Week 3'!E22+'Week 4'!E22+'Week 5'!E22+'Week 6'!E22+'Week 8'!E22+'Week 7'!E22+'Week 9'!E22+'Week 10'!E22+'Week 11'!E22+'Week 12'!E22</f>
        <v>5</v>
      </c>
      <c r="G22">
        <f>+'Week 1'!F22+'week 13'!F22+'week 14'!F22+'week 15'!F22+'week 16'!F22+'week 17'!F22+'week 18'!F22+'week 19'!F22+'week 20'!F22+'week 21'!F22+'week 22'!F22+'week 23'!F22+'week 24'!F22+'week 25'!F22+'week 26'!F22+'week 27'!F22+'Week 2'!F22+'Week 3'!F22+'Week 4'!F22+'Week 5'!F22+'Week 6'!F22+'Week 8'!F22+'Week 7'!F22+'Week 9'!F22+'Week 10'!F22+'Week 11'!F22+'Week 12'!F22</f>
        <v>5</v>
      </c>
      <c r="H22">
        <f>+'Week 1'!G22+'week 13'!G22+'week 14'!G22+'week 15'!G22+'week 16'!G22+'week 17'!G22+'week 18'!G22+'week 19'!G22+'week 20'!G22+'week 21'!G22+'week 22'!G22+'week 23'!G22+'week 24'!G22+'week 25'!G22+'week 26'!G22+'week 27'!G22+'Week 2'!G22+'Week 3'!G22+'Week 4'!G22+'Week 5'!G22+'Week 6'!G22+'Week 8'!G22+'Week 7'!G22+'Week 9'!G22+'Week 10'!G22+'Week 11'!G22+'Week 12'!G22</f>
        <v>3</v>
      </c>
      <c r="I22">
        <f>+'Week 1'!H22+'week 13'!H22+'week 14'!H22+'week 15'!H22+'week 16'!H22+'week 17'!H22+'week 18'!H22+'week 19'!H22+'week 20'!H22+'week 21'!H22+'week 22'!H22+'week 23'!H22+'week 24'!H22+'week 25'!H22+'week 26'!H22+'week 27'!H22+'Week 2'!H22+'Week 3'!H22+'Week 4'!H22+'Week 5'!H22+'Week 6'!H22+'Week 8'!H22+'Week 7'!H22+'Week 9'!H22+'Week 10'!H22+'Week 11'!H22+'Week 12'!H22</f>
        <v>0</v>
      </c>
      <c r="J22">
        <f>+'Week 1'!I22+'week 13'!I22+'week 14'!I22+'week 15'!I22+'week 16'!I22+'week 17'!I22+'week 18'!I22+'week 19'!I22+'week 20'!I22+'week 21'!I22+'week 22'!I22+'week 23'!I22+'week 24'!I22+'week 25'!I22+'week 26'!I22+'week 27'!I22+'Week 2'!I22+'Week 3'!I22+'Week 4'!I22+'Week 5'!I22+'Week 6'!I22+'Week 8'!I22+'Week 7'!I22+'Week 9'!I22+'Week 10'!I22+'Week 11'!I22+'Week 12'!I22</f>
        <v>1</v>
      </c>
      <c r="K22">
        <f>+'Week 1'!J22+'week 13'!J22+'week 14'!J22+'week 15'!J22+'week 16'!J22+'week 17'!J22+'week 18'!J22+'week 19'!J22+'week 20'!J22+'week 21'!J22+'week 22'!J22+'week 23'!J22+'week 24'!J22+'week 25'!J22+'week 26'!J22+'week 27'!J22+'Week 2'!J22+'Week 3'!J22+'Week 4'!J22+'Week 5'!J22+'Week 6'!J22+'Week 8'!J22+'Week 7'!J22+'Week 9'!J22+'Week 10'!J22+'Week 11'!J22+'Week 12'!J22</f>
        <v>2</v>
      </c>
      <c r="L22">
        <f>+'Week 1'!K22+'week 13'!K22+'week 14'!K22+'week 15'!K22+'week 16'!K22+'week 17'!K22+'week 18'!K22+'week 19'!K22+'week 20'!K22+'week 21'!K22+'week 22'!K22+'week 23'!K22+'week 24'!K22+'week 25'!K22+'week 26'!K22+'week 27'!K22+'Week 2'!K22+'Week 3'!K22+'Week 4'!K22+'Week 5'!K22+'Week 6'!K22+'Week 8'!K22+'Week 7'!K22+'Week 9'!K22+'Week 10'!K22+'Week 11'!K22+'Week 12'!K22</f>
        <v>0</v>
      </c>
      <c r="M22">
        <f>+'Week 1'!L22+'week 13'!L22+'week 14'!L22+'week 15'!L22+'week 16'!L22+'week 17'!L22+'week 18'!L22+'week 19'!L22+'week 20'!L22+'week 21'!L22+'week 22'!L22+'week 23'!L22+'week 24'!L22+'week 25'!L22+'week 26'!L22+'week 27'!L22+'Week 2'!L22+'Week 3'!L22+'Week 4'!L22+'Week 5'!L22+'Week 6'!L22+'Week 8'!L22+'Week 7'!L22+'Week 9'!L22+'Week 10'!L22+'Week 11'!L22+'Week 12'!L22</f>
        <v>0</v>
      </c>
      <c r="N22">
        <f>+'Week 1'!M22+'week 13'!M22+'week 14'!M22+'week 15'!M22+'week 16'!M22+'week 17'!M22+'week 18'!M22+'week 19'!M22+'week 20'!M22+'week 21'!M22+'week 22'!M22+'week 23'!M22+'week 24'!M22+'week 25'!M22+'week 26'!M22+'week 27'!M22+'Week 2'!M22+'Week 3'!M22+'Week 4'!M22+'Week 5'!M22+'Week 6'!M22+'Week 8'!M22+'Week 7'!M22+'Week 9'!M22+'Week 10'!M22+'Week 11'!M22+'Week 12'!M22</f>
        <v>3</v>
      </c>
      <c r="O22">
        <f>+'Week 1'!N22+'week 13'!N22+'week 14'!N22+'week 15'!N22+'week 16'!N22+'week 17'!N22+'week 18'!N22+'week 19'!N22+'week 20'!N22+'week 21'!N22+'week 22'!N22+'week 23'!N22+'week 24'!N22+'week 25'!N22+'week 26'!N22+'week 27'!N22+'Week 2'!N22+'Week 3'!N22+'Week 4'!N22+'Week 5'!N22+'Week 6'!N22+'Week 8'!N22+'Week 7'!N22+'Week 9'!N22+'Week 10'!N22+'Week 11'!N22+'Week 12'!N22</f>
        <v>7</v>
      </c>
      <c r="P22">
        <f>+'Week 1'!O22+'week 13'!O22+'week 14'!O22+'week 15'!O22+'week 16'!O22+'week 17'!O22+'week 18'!O22+'week 19'!O22+'week 20'!O22+'week 21'!O22+'week 22'!O22+'week 23'!O22+'week 24'!O22+'week 25'!O22+'week 26'!O22+'week 27'!O22+'Week 2'!O22+'Week 3'!O22+'Week 4'!O22+'Week 5'!O22+'Week 6'!O22+'Week 8'!O22+'Week 7'!O22+'Week 9'!O22+'Week 10'!O22+'Week 11'!O22+'Week 12'!O22</f>
        <v>0</v>
      </c>
      <c r="Q22">
        <f>+'Week 1'!P22+'week 13'!P22+'week 14'!P22+'week 15'!P22+'week 16'!P22+'week 17'!P22+'week 18'!P22+'week 19'!P22+'week 20'!P22+'week 21'!P22+'week 22'!P22+'week 23'!P22+'week 24'!P22+'week 25'!P22+'week 26'!P22+'week 27'!P22+'Week 2'!P22+'Week 3'!P22+'Week 4'!P22+'Week 5'!P22+'Week 6'!P22+'Week 8'!P22+'Week 7'!P22+'Week 9'!P22+'Week 10'!P22+'Week 11'!P22+'Week 12'!P22</f>
        <v>0</v>
      </c>
      <c r="R22">
        <f>+'Week 1'!Q22+'week 13'!Q22+'week 14'!Q22+'week 15'!Q22+'week 16'!Q22+'week 17'!Q22+'week 18'!Q22+'week 19'!Q22+'week 20'!Q22+'week 21'!Q22+'week 22'!Q22+'week 23'!Q22+'week 24'!Q22+'week 25'!Q22+'week 26'!Q22+'week 27'!Q22+'Week 2'!Q22+'Week 3'!Q22+'Week 4'!Q22+'Week 5'!Q22+'Week 6'!Q22+'Week 8'!Q22+'Week 7'!Q22+'Week 9'!Q22+'Week 10'!Q22+'Week 11'!Q22+'Week 12'!Q22</f>
        <v>0</v>
      </c>
      <c r="S22" s="2">
        <f t="shared" si="1"/>
        <v>24</v>
      </c>
      <c r="T22" s="2">
        <f t="shared" si="6"/>
        <v>13</v>
      </c>
      <c r="U22" s="8">
        <f t="shared" si="2"/>
        <v>0.23809523809523808</v>
      </c>
      <c r="V22" s="8">
        <f t="shared" si="3"/>
        <v>0.33333333333333331</v>
      </c>
      <c r="W22" s="8">
        <f t="shared" si="4"/>
        <v>0.61904761904761907</v>
      </c>
    </row>
    <row r="23" spans="1:23" x14ac:dyDescent="0.2">
      <c r="A23" s="24"/>
      <c r="B23" s="20">
        <f t="shared" si="9"/>
        <v>0</v>
      </c>
      <c r="D23">
        <f>+'Week 1'!C23+'week 13'!C23+'week 14'!C23+'week 15'!C23+'week 16'!C23+'week 17'!C23+'week 18'!C23+'week 19'!C23+'week 20'!C23+'week 21'!C23+'week 22'!C23+'week 23'!C23+'week 24'!C23+'week 25'!C23+'week 26'!C23+'week 27'!C23+'Week 2'!C23+'Week 3'!C23+'Week 4'!C23+'Week 5'!C23+'Week 6'!C23+'Week 8'!C23+'Week 7'!C23+'Week 9'!C23+'Week 10'!C23+'Week 11'!C23+'Week 12'!C23</f>
        <v>0</v>
      </c>
      <c r="E23">
        <f>+'Week 1'!D23+'week 13'!D23+'week 14'!D23+'week 15'!D23+'week 16'!D23+'week 17'!D23+'week 18'!D23+'week 19'!D23+'week 20'!D23+'week 21'!D23+'week 22'!D23+'week 23'!D23+'week 24'!D23+'week 25'!D23+'week 26'!D23+'week 27'!D23+'Week 2'!D23+'Week 3'!D23+'Week 4'!D23+'Week 5'!D23+'Week 6'!D23+'Week 8'!D23+'Week 7'!D23+'Week 9'!D23+'Week 10'!D23+'Week 11'!D23+'Week 12'!D23</f>
        <v>0</v>
      </c>
      <c r="F23">
        <f>+'Week 1'!E23+'week 13'!E23+'week 14'!E23+'week 15'!E23+'week 16'!E23+'week 17'!E23+'week 18'!E23+'week 19'!E23+'week 20'!E23+'week 21'!E23+'week 22'!E23+'week 23'!E23+'week 24'!E23+'week 25'!E23+'week 26'!E23+'week 27'!E23+'Week 2'!E23+'Week 3'!E23+'Week 4'!E23+'Week 5'!E23+'Week 6'!E23+'Week 8'!E23+'Week 7'!E23+'Week 9'!E23+'Week 10'!E23+'Week 11'!E23+'Week 12'!E23</f>
        <v>0</v>
      </c>
      <c r="G23">
        <f>+'Week 1'!F23+'week 13'!F23+'week 14'!F23+'week 15'!F23+'week 16'!F23+'week 17'!F23+'week 18'!F23+'week 19'!F23+'week 20'!F23+'week 21'!F23+'week 22'!F23+'week 23'!F23+'week 24'!F23+'week 25'!F23+'week 26'!F23+'week 27'!F23+'Week 2'!F23+'Week 3'!F23+'Week 4'!F23+'Week 5'!F23+'Week 6'!F23+'Week 8'!F23+'Week 7'!F23+'Week 9'!F23+'Week 10'!F23+'Week 11'!F23+'Week 12'!F23</f>
        <v>0</v>
      </c>
      <c r="H23">
        <f>+'Week 1'!G23+'week 13'!G23+'week 14'!G23+'week 15'!G23+'week 16'!G23+'week 17'!G23+'week 18'!G23+'week 19'!G23+'week 20'!G23+'week 21'!G23+'week 22'!G23+'week 23'!G23+'week 24'!G23+'week 25'!G23+'week 26'!G23+'week 27'!G23+'Week 2'!G23+'Week 3'!G23+'Week 4'!G23+'Week 5'!G23+'Week 6'!G23+'Week 8'!G23+'Week 7'!G23+'Week 9'!G23+'Week 10'!G23+'Week 11'!G23+'Week 12'!G23</f>
        <v>0</v>
      </c>
      <c r="I23">
        <f>+'Week 1'!H23+'week 13'!H23+'week 14'!H23+'week 15'!H23+'week 16'!H23+'week 17'!H23+'week 18'!H23+'week 19'!H23+'week 20'!H23+'week 21'!H23+'week 22'!H23+'week 23'!H23+'week 24'!H23+'week 25'!H23+'week 26'!H23+'week 27'!H23+'Week 2'!H23+'Week 3'!H23+'Week 4'!H23+'Week 5'!H23+'Week 6'!H23+'Week 8'!H23+'Week 7'!H23+'Week 9'!H23+'Week 10'!H23+'Week 11'!H23+'Week 12'!H23</f>
        <v>0</v>
      </c>
      <c r="J23">
        <f>+'Week 1'!I23+'week 13'!I23+'week 14'!I23+'week 15'!I23+'week 16'!I23+'week 17'!I23+'week 18'!I23+'week 19'!I23+'week 20'!I23+'week 21'!I23+'week 22'!I23+'week 23'!I23+'week 24'!I23+'week 25'!I23+'week 26'!I23+'week 27'!I23+'Week 2'!I23+'Week 3'!I23+'Week 4'!I23+'Week 5'!I23+'Week 6'!I23+'Week 8'!I23+'Week 7'!I23+'Week 9'!I23+'Week 10'!I23+'Week 11'!I23+'Week 12'!I23</f>
        <v>0</v>
      </c>
      <c r="K23">
        <f>+'Week 1'!J23+'week 13'!J23+'week 14'!J23+'week 15'!J23+'week 16'!J23+'week 17'!J23+'week 18'!J23+'week 19'!J23+'week 20'!J23+'week 21'!J23+'week 22'!J23+'week 23'!J23+'week 24'!J23+'week 25'!J23+'week 26'!J23+'week 27'!J23+'Week 2'!J23+'Week 3'!J23+'Week 4'!J23+'Week 5'!J23+'Week 6'!J23+'Week 8'!J23+'Week 7'!J23+'Week 9'!J23+'Week 10'!J23+'Week 11'!J23+'Week 12'!J23</f>
        <v>0</v>
      </c>
      <c r="L23">
        <f>+'Week 1'!K23+'week 13'!K23+'week 14'!K23+'week 15'!K23+'week 16'!K23+'week 17'!K23+'week 18'!K23+'week 19'!K23+'week 20'!K23+'week 21'!K23+'week 22'!K23+'week 23'!K23+'week 24'!K23+'week 25'!K23+'week 26'!K23+'week 27'!K23+'Week 2'!K23+'Week 3'!K23+'Week 4'!K23+'Week 5'!K23+'Week 6'!K23+'Week 8'!K23+'Week 7'!K23+'Week 9'!K23+'Week 10'!K23+'Week 11'!K23+'Week 12'!K23</f>
        <v>0</v>
      </c>
      <c r="M23">
        <f>+'Week 1'!L23+'week 13'!L23+'week 14'!L23+'week 15'!L23+'week 16'!L23+'week 17'!L23+'week 18'!L23+'week 19'!L23+'week 20'!L23+'week 21'!L23+'week 22'!L23+'week 23'!L23+'week 24'!L23+'week 25'!L23+'week 26'!L23+'week 27'!L23+'Week 2'!L23+'Week 3'!L23+'Week 4'!L23+'Week 5'!L23+'Week 6'!L23+'Week 8'!L23+'Week 7'!L23+'Week 9'!L23+'Week 10'!L23+'Week 11'!L23+'Week 12'!L23</f>
        <v>0</v>
      </c>
      <c r="N23">
        <f>+'Week 1'!M23+'week 13'!M23+'week 14'!M23+'week 15'!M23+'week 16'!M23+'week 17'!M23+'week 18'!M23+'week 19'!M23+'week 20'!M23+'week 21'!M23+'week 22'!M23+'week 23'!M23+'week 24'!M23+'week 25'!M23+'week 26'!M23+'week 27'!M23+'Week 2'!M23+'Week 3'!M23+'Week 4'!M23+'Week 5'!M23+'Week 6'!M23+'Week 8'!M23+'Week 7'!M23+'Week 9'!M23+'Week 10'!M23+'Week 11'!M23+'Week 12'!M23</f>
        <v>0</v>
      </c>
      <c r="O23">
        <f>+'Week 1'!N23+'week 13'!N23+'week 14'!N23+'week 15'!N23+'week 16'!N23+'week 17'!N23+'week 18'!N23+'week 19'!N23+'week 20'!N23+'week 21'!N23+'week 22'!N23+'week 23'!N23+'week 24'!N23+'week 25'!N23+'week 26'!N23+'week 27'!N23+'Week 2'!N23+'Week 3'!N23+'Week 4'!N23+'Week 5'!N23+'Week 6'!N23+'Week 8'!N23+'Week 7'!N23+'Week 9'!N23+'Week 10'!N23+'Week 11'!N23+'Week 12'!N23</f>
        <v>0</v>
      </c>
      <c r="P23">
        <f>+'Week 1'!O23+'week 13'!O23+'week 14'!O23+'week 15'!O23+'week 16'!O23+'week 17'!O23+'week 18'!O23+'week 19'!O23+'week 20'!O23+'week 21'!O23+'week 22'!O23+'week 23'!O23+'week 24'!O23+'week 25'!O23+'week 26'!O23+'week 27'!O23+'Week 2'!O23+'Week 3'!O23+'Week 4'!O23+'Week 5'!O23+'Week 6'!O23+'Week 8'!O23+'Week 7'!O23+'Week 9'!O23+'Week 10'!O23+'Week 11'!O23+'Week 12'!O23</f>
        <v>0</v>
      </c>
      <c r="Q23">
        <f>+'Week 1'!P23+'week 13'!P23+'week 14'!P23+'week 15'!P23+'week 16'!P23+'week 17'!P23+'week 18'!P23+'week 19'!P23+'week 20'!P23+'week 21'!P23+'week 22'!P23+'week 23'!P23+'week 24'!P23+'week 25'!P23+'week 26'!P23+'week 27'!P23+'Week 2'!P23+'Week 3'!P23+'Week 4'!P23+'Week 5'!P23+'Week 6'!P23+'Week 8'!P23+'Week 7'!P23+'Week 9'!P23+'Week 10'!P23+'Week 11'!P23+'Week 12'!P23</f>
        <v>0</v>
      </c>
      <c r="R23">
        <f>+'Week 1'!Q23+'week 13'!Q23+'week 14'!Q23+'week 15'!Q23+'week 16'!Q23+'week 17'!Q23+'week 18'!Q23+'week 19'!Q23+'week 20'!Q23+'week 21'!Q23+'week 22'!Q23+'week 23'!Q23+'week 24'!Q23+'week 25'!Q23+'week 26'!Q23+'week 27'!Q23+'Week 2'!Q23+'Week 3'!Q23+'Week 4'!Q23+'Week 5'!Q23+'Week 6'!Q23+'Week 8'!Q23+'Week 7'!Q23+'Week 9'!Q23+'Week 10'!Q23+'Week 11'!Q23+'Week 12'!Q23</f>
        <v>0</v>
      </c>
      <c r="S23" s="2">
        <f t="shared" si="1"/>
        <v>0</v>
      </c>
      <c r="T23" s="2">
        <f t="shared" si="6"/>
        <v>0</v>
      </c>
      <c r="U23" s="8" t="str">
        <f t="shared" si="2"/>
        <v xml:space="preserve"> - </v>
      </c>
      <c r="V23" s="8" t="str">
        <f t="shared" si="3"/>
        <v xml:space="preserve"> - </v>
      </c>
      <c r="W23" s="8" t="str">
        <f t="shared" si="4"/>
        <v xml:space="preserve"> - </v>
      </c>
    </row>
    <row r="24" spans="1:23" x14ac:dyDescent="0.2">
      <c r="A24" s="24"/>
      <c r="B24" s="20">
        <f t="shared" si="0"/>
        <v>0</v>
      </c>
      <c r="D24">
        <f>+'Week 1'!C24+'week 13'!C24+'week 14'!C24+'week 15'!C24+'week 16'!C24+'week 17'!C24+'week 18'!C24+'week 19'!C24+'week 20'!C24+'week 21'!C24+'week 22'!C24+'week 23'!C24+'week 24'!C24+'week 25'!C24+'week 26'!C24+'week 27'!C24+'Week 2'!C24+'Week 3'!C24+'Week 4'!C24+'Week 5'!C24+'Week 6'!C24+'Week 8'!C24+'Week 7'!C24+'Week 9'!C24+'Week 10'!C24+'Week 11'!C24+'Week 12'!C24</f>
        <v>0</v>
      </c>
      <c r="E24">
        <f>+'Week 1'!D24+'week 13'!D24+'week 14'!D24+'week 15'!D24+'week 16'!D24+'week 17'!D24+'week 18'!D24+'week 19'!D24+'week 20'!D24+'week 21'!D24+'week 22'!D24+'week 23'!D24+'week 24'!D24+'week 25'!D24+'week 26'!D24+'week 27'!D24+'Week 2'!D24+'Week 3'!D24+'Week 4'!D24+'Week 5'!D24+'Week 6'!D24+'Week 8'!D24+'Week 7'!D24+'Week 9'!D24+'Week 10'!D24+'Week 11'!D24+'Week 12'!D24</f>
        <v>0</v>
      </c>
      <c r="F24">
        <f>+'Week 1'!E24+'week 13'!E24+'week 14'!E24+'week 15'!E24+'week 16'!E24+'week 17'!E24+'week 18'!E24+'week 19'!E24+'week 20'!E24+'week 21'!E24+'week 22'!E24+'week 23'!E24+'week 24'!E24+'week 25'!E24+'week 26'!E24+'week 27'!E24+'Week 2'!E24+'Week 3'!E24+'Week 4'!E24+'Week 5'!E24+'Week 6'!E24+'Week 8'!E24+'Week 7'!E24+'Week 9'!E24+'Week 10'!E24+'Week 11'!E24+'Week 12'!E24</f>
        <v>0</v>
      </c>
      <c r="G24">
        <f>+'Week 1'!F24+'week 13'!F24+'week 14'!F24+'week 15'!F24+'week 16'!F24+'week 17'!F24+'week 18'!F24+'week 19'!F24+'week 20'!F24+'week 21'!F24+'week 22'!F24+'week 23'!F24+'week 24'!F24+'week 25'!F24+'week 26'!F24+'week 27'!F24+'Week 2'!F24+'Week 3'!F24+'Week 4'!F24+'Week 5'!F24+'Week 6'!F24+'Week 8'!F24+'Week 7'!F24+'Week 9'!F24+'Week 10'!F24+'Week 11'!F24+'Week 12'!F24</f>
        <v>0</v>
      </c>
      <c r="H24">
        <f>+'Week 1'!G24+'week 13'!G24+'week 14'!G24+'week 15'!G24+'week 16'!G24+'week 17'!G24+'week 18'!G24+'week 19'!G24+'week 20'!G24+'week 21'!G24+'week 22'!G24+'week 23'!G24+'week 24'!G24+'week 25'!G24+'week 26'!G24+'week 27'!G24+'Week 2'!G24+'Week 3'!G24+'Week 4'!G24+'Week 5'!G24+'Week 6'!G24+'Week 8'!G24+'Week 7'!G24+'Week 9'!G24+'Week 10'!G24+'Week 11'!G24+'Week 12'!G24</f>
        <v>0</v>
      </c>
      <c r="I24">
        <f>+'Week 1'!H24+'week 13'!H24+'week 14'!H24+'week 15'!H24+'week 16'!H24+'week 17'!H24+'week 18'!H24+'week 19'!H24+'week 20'!H24+'week 21'!H24+'week 22'!H24+'week 23'!H24+'week 24'!H24+'week 25'!H24+'week 26'!H24+'week 27'!H24+'Week 2'!H24+'Week 3'!H24+'Week 4'!H24+'Week 5'!H24+'Week 6'!H24+'Week 8'!H24+'Week 7'!H24+'Week 9'!H24+'Week 10'!H24+'Week 11'!H24+'Week 12'!H24</f>
        <v>0</v>
      </c>
      <c r="J24">
        <f>+'Week 1'!I24+'week 13'!I24+'week 14'!I24+'week 15'!I24+'week 16'!I24+'week 17'!I24+'week 18'!I24+'week 19'!I24+'week 20'!I24+'week 21'!I24+'week 22'!I24+'week 23'!I24+'week 24'!I24+'week 25'!I24+'week 26'!I24+'week 27'!I24+'Week 2'!I24+'Week 3'!I24+'Week 4'!I24+'Week 5'!I24+'Week 6'!I24+'Week 8'!I24+'Week 7'!I24+'Week 9'!I24+'Week 10'!I24+'Week 11'!I24+'Week 12'!I24</f>
        <v>0</v>
      </c>
      <c r="K24">
        <f>+'Week 1'!J24+'week 13'!J24+'week 14'!J24+'week 15'!J24+'week 16'!J24+'week 17'!J24+'week 18'!J24+'week 19'!J24+'week 20'!J24+'week 21'!J24+'week 22'!J24+'week 23'!J24+'week 24'!J24+'week 25'!J24+'week 26'!J24+'week 27'!J24+'Week 2'!J24+'Week 3'!J24+'Week 4'!J24+'Week 5'!J24+'Week 6'!J24+'Week 8'!J24+'Week 7'!J24+'Week 9'!J24+'Week 10'!J24+'Week 11'!J24+'Week 12'!J24</f>
        <v>0</v>
      </c>
      <c r="L24">
        <f>+'Week 1'!K24+'week 13'!K24+'week 14'!K24+'week 15'!K24+'week 16'!K24+'week 17'!K24+'week 18'!K24+'week 19'!K24+'week 20'!K24+'week 21'!K24+'week 22'!K24+'week 23'!K24+'week 24'!K24+'week 25'!K24+'week 26'!K24+'week 27'!K24+'Week 2'!K24+'Week 3'!K24+'Week 4'!K24+'Week 5'!K24+'Week 6'!K24+'Week 8'!K24+'Week 7'!K24+'Week 9'!K24+'Week 10'!K24+'Week 11'!K24+'Week 12'!K24</f>
        <v>0</v>
      </c>
      <c r="M24">
        <f>+'Week 1'!L24+'week 13'!L24+'week 14'!L24+'week 15'!L24+'week 16'!L24+'week 17'!L24+'week 18'!L24+'week 19'!L24+'week 20'!L24+'week 21'!L24+'week 22'!L24+'week 23'!L24+'week 24'!L24+'week 25'!L24+'week 26'!L24+'week 27'!L24+'Week 2'!L24+'Week 3'!L24+'Week 4'!L24+'Week 5'!L24+'Week 6'!L24+'Week 8'!L24+'Week 7'!L24+'Week 9'!L24+'Week 10'!L24+'Week 11'!L24+'Week 12'!L24</f>
        <v>0</v>
      </c>
      <c r="N24">
        <f>+'Week 1'!M24+'week 13'!M24+'week 14'!M24+'week 15'!M24+'week 16'!M24+'week 17'!M24+'week 18'!M24+'week 19'!M24+'week 20'!M24+'week 21'!M24+'week 22'!M24+'week 23'!M24+'week 24'!M24+'week 25'!M24+'week 26'!M24+'week 27'!M24+'Week 2'!M24+'Week 3'!M24+'Week 4'!M24+'Week 5'!M24+'Week 6'!M24+'Week 8'!M24+'Week 7'!M24+'Week 9'!M24+'Week 10'!M24+'Week 11'!M24+'Week 12'!M24</f>
        <v>0</v>
      </c>
      <c r="O24">
        <f>+'Week 1'!N24+'week 13'!N24+'week 14'!N24+'week 15'!N24+'week 16'!N24+'week 17'!N24+'week 18'!N24+'week 19'!N24+'week 20'!N24+'week 21'!N24+'week 22'!N24+'week 23'!N24+'week 24'!N24+'week 25'!N24+'week 26'!N24+'week 27'!N24+'Week 2'!N24+'Week 3'!N24+'Week 4'!N24+'Week 5'!N24+'Week 6'!N24+'Week 8'!N24+'Week 7'!N24+'Week 9'!N24+'Week 10'!N24+'Week 11'!N24+'Week 12'!N24</f>
        <v>0</v>
      </c>
      <c r="P24">
        <f>+'Week 1'!O24+'week 13'!O24+'week 14'!O24+'week 15'!O24+'week 16'!O24+'week 17'!O24+'week 18'!O24+'week 19'!O24+'week 20'!O24+'week 21'!O24+'week 22'!O24+'week 23'!O24+'week 24'!O24+'week 25'!O24+'week 26'!O24+'week 27'!O24+'Week 2'!O24+'Week 3'!O24+'Week 4'!O24+'Week 5'!O24+'Week 6'!O24+'Week 8'!O24+'Week 7'!O24+'Week 9'!O24+'Week 10'!O24+'Week 11'!O24+'Week 12'!O24</f>
        <v>0</v>
      </c>
      <c r="Q24">
        <f>+'Week 1'!P24+'week 13'!P24+'week 14'!P24+'week 15'!P24+'week 16'!P24+'week 17'!P24+'week 18'!P24+'week 19'!P24+'week 20'!P24+'week 21'!P24+'week 22'!P24+'week 23'!P24+'week 24'!P24+'week 25'!P24+'week 26'!P24+'week 27'!P24+'Week 2'!P24+'Week 3'!P24+'Week 4'!P24+'Week 5'!P24+'Week 6'!P24+'Week 8'!P24+'Week 7'!P24+'Week 9'!P24+'Week 10'!P24+'Week 11'!P24+'Week 12'!P24</f>
        <v>0</v>
      </c>
      <c r="R24">
        <f>+'Week 1'!Q24+'week 13'!Q24+'week 14'!Q24+'week 15'!Q24+'week 16'!Q24+'week 17'!Q24+'week 18'!Q24+'week 19'!Q24+'week 20'!Q24+'week 21'!Q24+'week 22'!Q24+'week 23'!Q24+'week 24'!Q24+'week 25'!Q24+'week 26'!Q24+'week 27'!Q24+'Week 2'!Q24+'Week 3'!Q24+'Week 4'!Q24+'Week 5'!Q24+'Week 6'!Q24+'Week 8'!Q24+'Week 7'!Q24+'Week 9'!Q24+'Week 10'!Q24+'Week 11'!Q24+'Week 12'!Q24</f>
        <v>0</v>
      </c>
      <c r="S24" s="2">
        <f t="shared" si="1"/>
        <v>0</v>
      </c>
      <c r="T24" s="2">
        <f t="shared" si="6"/>
        <v>0</v>
      </c>
      <c r="U24" s="8" t="str">
        <f t="shared" si="2"/>
        <v xml:space="preserve"> - </v>
      </c>
      <c r="V24" s="8" t="str">
        <f t="shared" si="3"/>
        <v xml:space="preserve"> - </v>
      </c>
      <c r="W24" s="8" t="str">
        <f t="shared" si="4"/>
        <v xml:space="preserve"> - </v>
      </c>
    </row>
    <row r="25" spans="1:23" x14ac:dyDescent="0.2">
      <c r="A25" s="24"/>
      <c r="B25" s="20">
        <f t="shared" si="0"/>
        <v>0</v>
      </c>
      <c r="D25">
        <f>+'Week 1'!C25+'week 13'!C25+'week 14'!C25+'week 15'!C25+'week 16'!C25+'week 17'!C25+'week 18'!C25+'week 19'!C25+'week 20'!C25+'week 21'!C25+'week 22'!C25+'week 23'!C25+'week 24'!C25+'week 25'!C25+'week 26'!C25+'week 27'!C25+'Week 2'!C25+'Week 3'!C25+'Week 4'!C25+'Week 5'!C25+'Week 6'!C25+'Week 8'!C25+'Week 7'!C25+'Week 9'!C25+'Week 10'!C25+'Week 11'!C25+'Week 12'!C25</f>
        <v>0</v>
      </c>
      <c r="E25">
        <f>+'Week 1'!D25+'week 13'!D25+'week 14'!D25+'week 15'!D25+'week 16'!D25+'week 17'!D25+'week 18'!D25+'week 19'!D25+'week 20'!D25+'week 21'!D25+'week 22'!D25+'week 23'!D25+'week 24'!D25+'week 25'!D25+'week 26'!D25+'week 27'!D25+'Week 2'!D25+'Week 3'!D25+'Week 4'!D25+'Week 5'!D25+'Week 6'!D25+'Week 8'!D25+'Week 7'!D25+'Week 9'!D25+'Week 10'!D25+'Week 11'!D25+'Week 12'!D25</f>
        <v>0</v>
      </c>
      <c r="F25">
        <f>+'Week 1'!E25+'week 13'!E25+'week 14'!E25+'week 15'!E25+'week 16'!E25+'week 17'!E25+'week 18'!E25+'week 19'!E25+'week 20'!E25+'week 21'!E25+'week 22'!E25+'week 23'!E25+'week 24'!E25+'week 25'!E25+'week 26'!E25+'week 27'!E25+'Week 2'!E25+'Week 3'!E25+'Week 4'!E25+'Week 5'!E25+'Week 6'!E25+'Week 8'!E25+'Week 7'!E25+'Week 9'!E25+'Week 10'!E25+'Week 11'!E25+'Week 12'!E25</f>
        <v>0</v>
      </c>
      <c r="G25">
        <f>+'Week 1'!F25+'week 13'!F25+'week 14'!F25+'week 15'!F25+'week 16'!F25+'week 17'!F25+'week 18'!F25+'week 19'!F25+'week 20'!F25+'week 21'!F25+'week 22'!F25+'week 23'!F25+'week 24'!F25+'week 25'!F25+'week 26'!F25+'week 27'!F25+'Week 2'!F25+'Week 3'!F25+'Week 4'!F25+'Week 5'!F25+'Week 6'!F25+'Week 8'!F25+'Week 7'!F25+'Week 9'!F25+'Week 10'!F25+'Week 11'!F25+'Week 12'!F25</f>
        <v>0</v>
      </c>
      <c r="H25">
        <f>+'Week 1'!G25+'week 13'!G25+'week 14'!G25+'week 15'!G25+'week 16'!G25+'week 17'!G25+'week 18'!G25+'week 19'!G25+'week 20'!G25+'week 21'!G25+'week 22'!G25+'week 23'!G25+'week 24'!G25+'week 25'!G25+'week 26'!G25+'week 27'!G25+'Week 2'!G25+'Week 3'!G25+'Week 4'!G25+'Week 5'!G25+'Week 6'!G25+'Week 8'!G25+'Week 7'!G25+'Week 9'!G25+'Week 10'!G25+'Week 11'!G25+'Week 12'!G25</f>
        <v>0</v>
      </c>
      <c r="I25">
        <f>+'Week 1'!H25+'week 13'!H25+'week 14'!H25+'week 15'!H25+'week 16'!H25+'week 17'!H25+'week 18'!H25+'week 19'!H25+'week 20'!H25+'week 21'!H25+'week 22'!H25+'week 23'!H25+'week 24'!H25+'week 25'!H25+'week 26'!H25+'week 27'!H25+'Week 2'!H25+'Week 3'!H25+'Week 4'!H25+'Week 5'!H25+'Week 6'!H25+'Week 8'!H25+'Week 7'!H25+'Week 9'!H25+'Week 10'!H25+'Week 11'!H25+'Week 12'!H25</f>
        <v>0</v>
      </c>
      <c r="J25">
        <f>+'Week 1'!I25+'week 13'!I25+'week 14'!I25+'week 15'!I25+'week 16'!I25+'week 17'!I25+'week 18'!I25+'week 19'!I25+'week 20'!I25+'week 21'!I25+'week 22'!I25+'week 23'!I25+'week 24'!I25+'week 25'!I25+'week 26'!I25+'week 27'!I25+'Week 2'!I25+'Week 3'!I25+'Week 4'!I25+'Week 5'!I25+'Week 6'!I25+'Week 8'!I25+'Week 7'!I25+'Week 9'!I25+'Week 10'!I25+'Week 11'!I25+'Week 12'!I25</f>
        <v>0</v>
      </c>
      <c r="K25">
        <f>+'Week 1'!J25+'week 13'!J25+'week 14'!J25+'week 15'!J25+'week 16'!J25+'week 17'!J25+'week 18'!J25+'week 19'!J25+'week 20'!J25+'week 21'!J25+'week 22'!J25+'week 23'!J25+'week 24'!J25+'week 25'!J25+'week 26'!J25+'week 27'!J25+'Week 2'!J25+'Week 3'!J25+'Week 4'!J25+'Week 5'!J25+'Week 6'!J25+'Week 8'!J25+'Week 7'!J25+'Week 9'!J25+'Week 10'!J25+'Week 11'!J25+'Week 12'!J25</f>
        <v>0</v>
      </c>
      <c r="L25">
        <f>+'Week 1'!K25+'week 13'!K25+'week 14'!K25+'week 15'!K25+'week 16'!K25+'week 17'!K25+'week 18'!K25+'week 19'!K25+'week 20'!K25+'week 21'!K25+'week 22'!K25+'week 23'!K25+'week 24'!K25+'week 25'!K25+'week 26'!K25+'week 27'!K25+'Week 2'!K25+'Week 3'!K25+'Week 4'!K25+'Week 5'!K25+'Week 6'!K25+'Week 8'!K25+'Week 7'!K25+'Week 9'!K25+'Week 10'!K25+'Week 11'!K25+'Week 12'!K25</f>
        <v>0</v>
      </c>
      <c r="M25">
        <f>+'Week 1'!L25+'week 13'!L25+'week 14'!L25+'week 15'!L25+'week 16'!L25+'week 17'!L25+'week 18'!L25+'week 19'!L25+'week 20'!L25+'week 21'!L25+'week 22'!L25+'week 23'!L25+'week 24'!L25+'week 25'!L25+'week 26'!L25+'week 27'!L25+'Week 2'!L25+'Week 3'!L25+'Week 4'!L25+'Week 5'!L25+'Week 6'!L25+'Week 8'!L25+'Week 7'!L25+'Week 9'!L25+'Week 10'!L25+'Week 11'!L25+'Week 12'!L25</f>
        <v>0</v>
      </c>
      <c r="N25">
        <f>+'Week 1'!M25+'week 13'!M25+'week 14'!M25+'week 15'!M25+'week 16'!M25+'week 17'!M25+'week 18'!M25+'week 19'!M25+'week 20'!M25+'week 21'!M25+'week 22'!M25+'week 23'!M25+'week 24'!M25+'week 25'!M25+'week 26'!M25+'week 27'!M25+'Week 2'!M25+'Week 3'!M25+'Week 4'!M25+'Week 5'!M25+'Week 6'!M25+'Week 8'!M25+'Week 7'!M25+'Week 9'!M25+'Week 10'!M25+'Week 11'!M25+'Week 12'!M25</f>
        <v>0</v>
      </c>
      <c r="O25">
        <f>+'Week 1'!N25+'week 13'!N25+'week 14'!N25+'week 15'!N25+'week 16'!N25+'week 17'!N25+'week 18'!N25+'week 19'!N25+'week 20'!N25+'week 21'!N25+'week 22'!N25+'week 23'!N25+'week 24'!N25+'week 25'!N25+'week 26'!N25+'week 27'!N25+'Week 2'!N25+'Week 3'!N25+'Week 4'!N25+'Week 5'!N25+'Week 6'!N25+'Week 8'!N25+'Week 7'!N25+'Week 9'!N25+'Week 10'!N25+'Week 11'!N25+'Week 12'!N25</f>
        <v>0</v>
      </c>
      <c r="P25">
        <f>+'Week 1'!O25+'week 13'!O25+'week 14'!O25+'week 15'!O25+'week 16'!O25+'week 17'!O25+'week 18'!O25+'week 19'!O25+'week 20'!O25+'week 21'!O25+'week 22'!O25+'week 23'!O25+'week 24'!O25+'week 25'!O25+'week 26'!O25+'week 27'!O25+'Week 2'!O25+'Week 3'!O25+'Week 4'!O25+'Week 5'!O25+'Week 6'!O25+'Week 8'!O25+'Week 7'!O25+'Week 9'!O25+'Week 10'!O25+'Week 11'!O25+'Week 12'!O25</f>
        <v>0</v>
      </c>
      <c r="Q25">
        <f>+'Week 1'!P25+'week 13'!P25+'week 14'!P25+'week 15'!P25+'week 16'!P25+'week 17'!P25+'week 18'!P25+'week 19'!P25+'week 20'!P25+'week 21'!P25+'week 22'!P25+'week 23'!P25+'week 24'!P25+'week 25'!P25+'week 26'!P25+'week 27'!P25+'Week 2'!P25+'Week 3'!P25+'Week 4'!P25+'Week 5'!P25+'Week 6'!P25+'Week 8'!P25+'Week 7'!P25+'Week 9'!P25+'Week 10'!P25+'Week 11'!P25+'Week 12'!P25</f>
        <v>0</v>
      </c>
      <c r="R25">
        <f>+'Week 1'!Q25+'week 13'!Q25+'week 14'!Q25+'week 15'!Q25+'week 16'!Q25+'week 17'!Q25+'week 18'!Q25+'week 19'!Q25+'week 20'!Q25+'week 21'!Q25+'week 22'!Q25+'week 23'!Q25+'week 24'!Q25+'week 25'!Q25+'week 26'!Q25+'week 27'!Q25+'Week 2'!Q25+'Week 3'!Q25+'Week 4'!Q25+'Week 5'!Q25+'Week 6'!Q25+'Week 8'!Q25+'Week 7'!Q25+'Week 9'!Q25+'Week 10'!Q25+'Week 11'!Q25+'Week 12'!Q25</f>
        <v>0</v>
      </c>
      <c r="S25" s="2">
        <f t="shared" si="1"/>
        <v>0</v>
      </c>
      <c r="T25" s="2">
        <f t="shared" si="6"/>
        <v>0</v>
      </c>
      <c r="U25" s="8" t="str">
        <f t="shared" si="2"/>
        <v xml:space="preserve"> - </v>
      </c>
      <c r="V25" s="8" t="str">
        <f t="shared" si="3"/>
        <v xml:space="preserve"> - </v>
      </c>
      <c r="W25" s="8" t="str">
        <f t="shared" si="4"/>
        <v xml:space="preserve"> - </v>
      </c>
    </row>
    <row r="26" spans="1:23" x14ac:dyDescent="0.2">
      <c r="A26" s="20">
        <v>318</v>
      </c>
      <c r="B26" s="20">
        <f t="shared" si="0"/>
        <v>318</v>
      </c>
      <c r="C26" t="s">
        <v>57</v>
      </c>
      <c r="D26">
        <f>+'Week 1'!C26+'week 13'!C26+'week 14'!C26+'week 15'!C26+'week 16'!C26+'week 17'!C26+'week 18'!C26+'week 19'!C26+'week 20'!C26+'week 21'!C26+'week 22'!C26+'week 23'!C26+'week 24'!C26+'week 25'!C26+'week 26'!C26+'week 27'!C26+'Week 2'!C26+'Week 3'!C26+'Week 4'!C26+'Week 5'!C26+'Week 6'!C26+'Week 8'!C26+'Week 7'!C26+'Week 9'!C26+'Week 10'!C26+'Week 11'!C26+'Week 12'!C26</f>
        <v>0</v>
      </c>
      <c r="E26">
        <f>+'Week 1'!D26+'week 13'!D26+'week 14'!D26+'week 15'!D26+'week 16'!D26+'week 17'!D26+'week 18'!D26+'week 19'!D26+'week 20'!D26+'week 21'!D26+'week 22'!D26+'week 23'!D26+'week 24'!D26+'week 25'!D26+'week 26'!D26+'week 27'!D26+'Week 2'!D26+'Week 3'!D26+'Week 4'!D26+'Week 5'!D26+'Week 6'!D26+'Week 8'!D26+'Week 7'!D26+'Week 9'!D26+'Week 10'!D26+'Week 11'!D26+'Week 12'!D26</f>
        <v>0</v>
      </c>
      <c r="F26">
        <f>+'Week 1'!E26+'week 13'!E26+'week 14'!E26+'week 15'!E26+'week 16'!E26+'week 17'!E26+'week 18'!E26+'week 19'!E26+'week 20'!E26+'week 21'!E26+'week 22'!E26+'week 23'!E26+'week 24'!E26+'week 25'!E26+'week 26'!E26+'week 27'!E26+'Week 2'!E26+'Week 3'!E26+'Week 4'!E26+'Week 5'!E26+'Week 6'!E26+'Week 8'!E26+'Week 7'!E26+'Week 9'!E26+'Week 10'!E26+'Week 11'!E26+'Week 12'!E26</f>
        <v>0</v>
      </c>
      <c r="G26">
        <f>+'Week 1'!F26+'week 13'!F26+'week 14'!F26+'week 15'!F26+'week 16'!F26+'week 17'!F26+'week 18'!F26+'week 19'!F26+'week 20'!F26+'week 21'!F26+'week 22'!F26+'week 23'!F26+'week 24'!F26+'week 25'!F26+'week 26'!F26+'week 27'!F26+'Week 2'!F26+'Week 3'!F26+'Week 4'!F26+'Week 5'!F26+'Week 6'!F26+'Week 8'!F26+'Week 7'!F26+'Week 9'!F26+'Week 10'!F26+'Week 11'!F26+'Week 12'!F26</f>
        <v>0</v>
      </c>
      <c r="H26">
        <f>+'Week 1'!G26+'week 13'!G26+'week 14'!G26+'week 15'!G26+'week 16'!G26+'week 17'!G26+'week 18'!G26+'week 19'!G26+'week 20'!G26+'week 21'!G26+'week 22'!G26+'week 23'!G26+'week 24'!G26+'week 25'!G26+'week 26'!G26+'week 27'!G26+'Week 2'!G26+'Week 3'!G26+'Week 4'!G26+'Week 5'!G26+'Week 6'!G26+'Week 8'!G26+'Week 7'!G26+'Week 9'!G26+'Week 10'!G26+'Week 11'!G26+'Week 12'!G26</f>
        <v>0</v>
      </c>
      <c r="I26">
        <f>+'Week 1'!H26+'week 13'!H26+'week 14'!H26+'week 15'!H26+'week 16'!H26+'week 17'!H26+'week 18'!H26+'week 19'!H26+'week 20'!H26+'week 21'!H26+'week 22'!H26+'week 23'!H26+'week 24'!H26+'week 25'!H26+'week 26'!H26+'week 27'!H26+'Week 2'!H26+'Week 3'!H26+'Week 4'!H26+'Week 5'!H26+'Week 6'!H26+'Week 8'!H26+'Week 7'!H26+'Week 9'!H26+'Week 10'!H26+'Week 11'!H26+'Week 12'!H26</f>
        <v>0</v>
      </c>
      <c r="J26">
        <f>+'Week 1'!I26+'week 13'!I26+'week 14'!I26+'week 15'!I26+'week 16'!I26+'week 17'!I26+'week 18'!I26+'week 19'!I26+'week 20'!I26+'week 21'!I26+'week 22'!I26+'week 23'!I26+'week 24'!I26+'week 25'!I26+'week 26'!I26+'week 27'!I26+'Week 2'!I26+'Week 3'!I26+'Week 4'!I26+'Week 5'!I26+'Week 6'!I26+'Week 8'!I26+'Week 7'!I26+'Week 9'!I26+'Week 10'!I26+'Week 11'!I26+'Week 12'!I26</f>
        <v>0</v>
      </c>
      <c r="K26">
        <f>+'Week 1'!J26+'week 13'!J26+'week 14'!J26+'week 15'!J26+'week 16'!J26+'week 17'!J26+'week 18'!J26+'week 19'!J26+'week 20'!J26+'week 21'!J26+'week 22'!J26+'week 23'!J26+'week 24'!J26+'week 25'!J26+'week 26'!J26+'week 27'!J26+'Week 2'!J26+'Week 3'!J26+'Week 4'!J26+'Week 5'!J26+'Week 6'!J26+'Week 8'!J26+'Week 7'!J26+'Week 9'!J26+'Week 10'!J26+'Week 11'!J26+'Week 12'!J26</f>
        <v>0</v>
      </c>
      <c r="L26">
        <f>+'Week 1'!K26+'week 13'!K26+'week 14'!K26+'week 15'!K26+'week 16'!K26+'week 17'!K26+'week 18'!K26+'week 19'!K26+'week 20'!K26+'week 21'!K26+'week 22'!K26+'week 23'!K26+'week 24'!K26+'week 25'!K26+'week 26'!K26+'week 27'!K26+'Week 2'!K26+'Week 3'!K26+'Week 4'!K26+'Week 5'!K26+'Week 6'!K26+'Week 8'!K26+'Week 7'!K26+'Week 9'!K26+'Week 10'!K26+'Week 11'!K26+'Week 12'!K26</f>
        <v>0</v>
      </c>
      <c r="M26">
        <f>+'Week 1'!L26+'week 13'!L26+'week 14'!L26+'week 15'!L26+'week 16'!L26+'week 17'!L26+'week 18'!L26+'week 19'!L26+'week 20'!L26+'week 21'!L26+'week 22'!L26+'week 23'!L26+'week 24'!L26+'week 25'!L26+'week 26'!L26+'week 27'!L26+'Week 2'!L26+'Week 3'!L26+'Week 4'!L26+'Week 5'!L26+'Week 6'!L26+'Week 8'!L26+'Week 7'!L26+'Week 9'!L26+'Week 10'!L26+'Week 11'!L26+'Week 12'!L26</f>
        <v>0</v>
      </c>
      <c r="N26">
        <f>+'Week 1'!M26+'week 13'!M26+'week 14'!M26+'week 15'!M26+'week 16'!M26+'week 17'!M26+'week 18'!M26+'week 19'!M26+'week 20'!M26+'week 21'!M26+'week 22'!M26+'week 23'!M26+'week 24'!M26+'week 25'!M26+'week 26'!M26+'week 27'!M26+'Week 2'!M26+'Week 3'!M26+'Week 4'!M26+'Week 5'!M26+'Week 6'!M26+'Week 8'!M26+'Week 7'!M26+'Week 9'!M26+'Week 10'!M26+'Week 11'!M26+'Week 12'!M26</f>
        <v>0</v>
      </c>
      <c r="O26">
        <f>+'Week 1'!N26+'week 13'!N26+'week 14'!N26+'week 15'!N26+'week 16'!N26+'week 17'!N26+'week 18'!N26+'week 19'!N26+'week 20'!N26+'week 21'!N26+'week 22'!N26+'week 23'!N26+'week 24'!N26+'week 25'!N26+'week 26'!N26+'week 27'!N26+'Week 2'!N26+'Week 3'!N26+'Week 4'!N26+'Week 5'!N26+'Week 6'!N26+'Week 8'!N26+'Week 7'!N26+'Week 9'!N26+'Week 10'!N26+'Week 11'!N26+'Week 12'!N26</f>
        <v>0</v>
      </c>
      <c r="P26">
        <f>+'Week 1'!O26+'week 13'!O26+'week 14'!O26+'week 15'!O26+'week 16'!O26+'week 17'!O26+'week 18'!O26+'week 19'!O26+'week 20'!O26+'week 21'!O26+'week 22'!O26+'week 23'!O26+'week 24'!O26+'week 25'!O26+'week 26'!O26+'week 27'!O26+'Week 2'!O26+'Week 3'!O26+'Week 4'!O26+'Week 5'!O26+'Week 6'!O26+'Week 8'!O26+'Week 7'!O26+'Week 9'!O26+'Week 10'!O26+'Week 11'!O26+'Week 12'!O26</f>
        <v>0</v>
      </c>
      <c r="Q26">
        <f>+'Week 1'!P26+'week 13'!P26+'week 14'!P26+'week 15'!P26+'week 16'!P26+'week 17'!P26+'week 18'!P26+'week 19'!P26+'week 20'!P26+'week 21'!P26+'week 22'!P26+'week 23'!P26+'week 24'!P26+'week 25'!P26+'week 26'!P26+'week 27'!P26+'Week 2'!P26+'Week 3'!P26+'Week 4'!P26+'Week 5'!P26+'Week 6'!P26+'Week 8'!P26+'Week 7'!P26+'Week 9'!P26+'Week 10'!P26+'Week 11'!P26+'Week 12'!P26</f>
        <v>0</v>
      </c>
      <c r="R26">
        <f>+'Week 1'!Q26+'week 13'!Q26+'week 14'!Q26+'week 15'!Q26+'week 16'!Q26+'week 17'!Q26+'week 18'!Q26+'week 19'!Q26+'week 20'!Q26+'week 21'!Q26+'week 22'!Q26+'week 23'!Q26+'week 24'!Q26+'week 25'!Q26+'week 26'!Q26+'week 27'!Q26+'Week 2'!Q26+'Week 3'!Q26+'Week 4'!Q26+'Week 5'!Q26+'Week 6'!Q26+'Week 8'!Q26+'Week 7'!Q26+'Week 9'!Q26+'Week 10'!Q26+'Week 11'!Q26+'Week 12'!Q26</f>
        <v>0</v>
      </c>
      <c r="S26" s="2">
        <f t="shared" si="1"/>
        <v>0</v>
      </c>
      <c r="T26" s="2">
        <f t="shared" si="6"/>
        <v>0</v>
      </c>
      <c r="U26" s="8" t="str">
        <f t="shared" si="2"/>
        <v xml:space="preserve"> - </v>
      </c>
      <c r="V26" s="8" t="str">
        <f t="shared" si="3"/>
        <v xml:space="preserve"> - </v>
      </c>
      <c r="W26" s="8" t="str">
        <f t="shared" si="4"/>
        <v xml:space="preserve"> - </v>
      </c>
    </row>
    <row r="27" spans="1:23" x14ac:dyDescent="0.2">
      <c r="A27" s="20">
        <v>245</v>
      </c>
      <c r="B27" s="20">
        <f t="shared" si="0"/>
        <v>245</v>
      </c>
      <c r="C27" t="s">
        <v>56</v>
      </c>
      <c r="D27">
        <f>+'Week 1'!C27+'week 13'!C27+'week 14'!C27+'week 15'!C27+'week 16'!C27+'week 17'!C27+'week 18'!C27+'week 19'!C27+'week 20'!C27+'week 21'!C27+'week 22'!C27+'week 23'!C27+'week 24'!C27+'week 25'!C27+'week 26'!C27+'week 27'!C27+'Week 2'!C27+'Week 3'!C27+'Week 4'!C27+'Week 5'!C27+'Week 6'!C27+'Week 8'!C27+'Week 7'!C27+'Week 9'!C27+'Week 10'!C27+'Week 11'!C27+'Week 12'!C27</f>
        <v>0</v>
      </c>
      <c r="E27">
        <f>+'Week 1'!D27+'week 13'!D27+'week 14'!D27+'week 15'!D27+'week 16'!D27+'week 17'!D27+'week 18'!D27+'week 19'!D27+'week 20'!D27+'week 21'!D27+'week 22'!D27+'week 23'!D27+'week 24'!D27+'week 25'!D27+'week 26'!D27+'week 27'!D27+'Week 2'!D27+'Week 3'!D27+'Week 4'!D27+'Week 5'!D27+'Week 6'!D27+'Week 8'!D27+'Week 7'!D27+'Week 9'!D27+'Week 10'!D27+'Week 11'!D27+'Week 12'!D27</f>
        <v>0</v>
      </c>
      <c r="F27">
        <f>+'Week 1'!E27+'week 13'!E27+'week 14'!E27+'week 15'!E27+'week 16'!E27+'week 17'!E27+'week 18'!E27+'week 19'!E27+'week 20'!E27+'week 21'!E27+'week 22'!E27+'week 23'!E27+'week 24'!E27+'week 25'!E27+'week 26'!E27+'week 27'!E27+'Week 2'!E27+'Week 3'!E27+'Week 4'!E27+'Week 5'!E27+'Week 6'!E27+'Week 8'!E27+'Week 7'!E27+'Week 9'!E27+'Week 10'!E27+'Week 11'!E27+'Week 12'!E27</f>
        <v>0</v>
      </c>
      <c r="G27">
        <f>+'Week 1'!F27+'week 13'!F27+'week 14'!F27+'week 15'!F27+'week 16'!F27+'week 17'!F27+'week 18'!F27+'week 19'!F27+'week 20'!F27+'week 21'!F27+'week 22'!F27+'week 23'!F27+'week 24'!F27+'week 25'!F27+'week 26'!F27+'week 27'!F27+'Week 2'!F27+'Week 3'!F27+'Week 4'!F27+'Week 5'!F27+'Week 6'!F27+'Week 8'!F27+'Week 7'!F27+'Week 9'!F27+'Week 10'!F27+'Week 11'!F27+'Week 12'!F27</f>
        <v>0</v>
      </c>
      <c r="H27">
        <f>+'Week 1'!G27+'week 13'!G27+'week 14'!G27+'week 15'!G27+'week 16'!G27+'week 17'!G27+'week 18'!G27+'week 19'!G27+'week 20'!G27+'week 21'!G27+'week 22'!G27+'week 23'!G27+'week 24'!G27+'week 25'!G27+'week 26'!G27+'week 27'!G27+'Week 2'!G27+'Week 3'!G27+'Week 4'!G27+'Week 5'!G27+'Week 6'!G27+'Week 8'!G27+'Week 7'!G27+'Week 9'!G27+'Week 10'!G27+'Week 11'!G27+'Week 12'!G27</f>
        <v>0</v>
      </c>
      <c r="I27">
        <f>+'Week 1'!H27+'week 13'!H27+'week 14'!H27+'week 15'!H27+'week 16'!H27+'week 17'!H27+'week 18'!H27+'week 19'!H27+'week 20'!H27+'week 21'!H27+'week 22'!H27+'week 23'!H27+'week 24'!H27+'week 25'!H27+'week 26'!H27+'week 27'!H27+'Week 2'!H27+'Week 3'!H27+'Week 4'!H27+'Week 5'!H27+'Week 6'!H27+'Week 8'!H27+'Week 7'!H27+'Week 9'!H27+'Week 10'!H27+'Week 11'!H27+'Week 12'!H27</f>
        <v>0</v>
      </c>
      <c r="J27">
        <f>+'Week 1'!I27+'week 13'!I27+'week 14'!I27+'week 15'!I27+'week 16'!I27+'week 17'!I27+'week 18'!I27+'week 19'!I27+'week 20'!I27+'week 21'!I27+'week 22'!I27+'week 23'!I27+'week 24'!I27+'week 25'!I27+'week 26'!I27+'week 27'!I27+'Week 2'!I27+'Week 3'!I27+'Week 4'!I27+'Week 5'!I27+'Week 6'!I27+'Week 8'!I27+'Week 7'!I27+'Week 9'!I27+'Week 10'!I27+'Week 11'!I27+'Week 12'!I27</f>
        <v>0</v>
      </c>
      <c r="K27">
        <f>+'Week 1'!J27+'week 13'!J27+'week 14'!J27+'week 15'!J27+'week 16'!J27+'week 17'!J27+'week 18'!J27+'week 19'!J27+'week 20'!J27+'week 21'!J27+'week 22'!J27+'week 23'!J27+'week 24'!J27+'week 25'!J27+'week 26'!J27+'week 27'!J27+'Week 2'!J27+'Week 3'!J27+'Week 4'!J27+'Week 5'!J27+'Week 6'!J27+'Week 8'!J27+'Week 7'!J27+'Week 9'!J27+'Week 10'!J27+'Week 11'!J27+'Week 12'!J27</f>
        <v>0</v>
      </c>
      <c r="L27">
        <f>+'Week 1'!K27+'week 13'!K27+'week 14'!K27+'week 15'!K27+'week 16'!K27+'week 17'!K27+'week 18'!K27+'week 19'!K27+'week 20'!K27+'week 21'!K27+'week 22'!K27+'week 23'!K27+'week 24'!K27+'week 25'!K27+'week 26'!K27+'week 27'!K27+'Week 2'!K27+'Week 3'!K27+'Week 4'!K27+'Week 5'!K27+'Week 6'!K27+'Week 8'!K27+'Week 7'!K27+'Week 9'!K27+'Week 10'!K27+'Week 11'!K27+'Week 12'!K27</f>
        <v>0</v>
      </c>
      <c r="M27">
        <f>+'Week 1'!L27+'week 13'!L27+'week 14'!L27+'week 15'!L27+'week 16'!L27+'week 17'!L27+'week 18'!L27+'week 19'!L27+'week 20'!L27+'week 21'!L27+'week 22'!L27+'week 23'!L27+'week 24'!L27+'week 25'!L27+'week 26'!L27+'week 27'!L27+'Week 2'!L27+'Week 3'!L27+'Week 4'!L27+'Week 5'!L27+'Week 6'!L27+'Week 8'!L27+'Week 7'!L27+'Week 9'!L27+'Week 10'!L27+'Week 11'!L27+'Week 12'!L27</f>
        <v>0</v>
      </c>
      <c r="N27">
        <f>+'Week 1'!M27+'week 13'!M27+'week 14'!M27+'week 15'!M27+'week 16'!M27+'week 17'!M27+'week 18'!M27+'week 19'!M27+'week 20'!M27+'week 21'!M27+'week 22'!M27+'week 23'!M27+'week 24'!M27+'week 25'!M27+'week 26'!M27+'week 27'!M27+'Week 2'!M27+'Week 3'!M27+'Week 4'!M27+'Week 5'!M27+'Week 6'!M27+'Week 8'!M27+'Week 7'!M27+'Week 9'!M27+'Week 10'!M27+'Week 11'!M27+'Week 12'!M27</f>
        <v>0</v>
      </c>
      <c r="O27">
        <f>+'Week 1'!N27+'week 13'!N27+'week 14'!N27+'week 15'!N27+'week 16'!N27+'week 17'!N27+'week 18'!N27+'week 19'!N27+'week 20'!N27+'week 21'!N27+'week 22'!N27+'week 23'!N27+'week 24'!N27+'week 25'!N27+'week 26'!N27+'week 27'!N27+'Week 2'!N27+'Week 3'!N27+'Week 4'!N27+'Week 5'!N27+'Week 6'!N27+'Week 8'!N27+'Week 7'!N27+'Week 9'!N27+'Week 10'!N27+'Week 11'!N27+'Week 12'!N27</f>
        <v>0</v>
      </c>
      <c r="P27">
        <f>+'Week 1'!O27+'week 13'!O27+'week 14'!O27+'week 15'!O27+'week 16'!O27+'week 17'!O27+'week 18'!O27+'week 19'!O27+'week 20'!O27+'week 21'!O27+'week 22'!O27+'week 23'!O27+'week 24'!O27+'week 25'!O27+'week 26'!O27+'week 27'!O27+'Week 2'!O27+'Week 3'!O27+'Week 4'!O27+'Week 5'!O27+'Week 6'!O27+'Week 8'!O27+'Week 7'!O27+'Week 9'!O27+'Week 10'!O27+'Week 11'!O27+'Week 12'!O27</f>
        <v>0</v>
      </c>
      <c r="Q27">
        <f>+'Week 1'!P27+'week 13'!P27+'week 14'!P27+'week 15'!P27+'week 16'!P27+'week 17'!P27+'week 18'!P27+'week 19'!P27+'week 20'!P27+'week 21'!P27+'week 22'!P27+'week 23'!P27+'week 24'!P27+'week 25'!P27+'week 26'!P27+'week 27'!P27+'Week 2'!P27+'Week 3'!P27+'Week 4'!P27+'Week 5'!P27+'Week 6'!P27+'Week 8'!P27+'Week 7'!P27+'Week 9'!P27+'Week 10'!P27+'Week 11'!P27+'Week 12'!P27</f>
        <v>0</v>
      </c>
      <c r="R27">
        <f>+'Week 1'!Q27+'week 13'!Q27+'week 14'!Q27+'week 15'!Q27+'week 16'!Q27+'week 17'!Q27+'week 18'!Q27+'week 19'!Q27+'week 20'!Q27+'week 21'!Q27+'week 22'!Q27+'week 23'!Q27+'week 24'!Q27+'week 25'!Q27+'week 26'!Q27+'week 27'!Q27+'Week 2'!Q27+'Week 3'!Q27+'Week 4'!Q27+'Week 5'!Q27+'Week 6'!Q27+'Week 8'!Q27+'Week 7'!Q27+'Week 9'!Q27+'Week 10'!Q27+'Week 11'!Q27+'Week 12'!Q27</f>
        <v>0</v>
      </c>
      <c r="S27" s="2">
        <f t="shared" si="1"/>
        <v>0</v>
      </c>
      <c r="T27" s="2">
        <f t="shared" si="6"/>
        <v>0</v>
      </c>
      <c r="U27" s="8" t="str">
        <f t="shared" si="2"/>
        <v xml:space="preserve"> - </v>
      </c>
      <c r="V27" s="8" t="str">
        <f t="shared" si="3"/>
        <v xml:space="preserve"> - </v>
      </c>
      <c r="W27" s="8" t="str">
        <f t="shared" si="4"/>
        <v xml:space="preserve"> - </v>
      </c>
    </row>
    <row r="28" spans="1:23" x14ac:dyDescent="0.2">
      <c r="A28" s="20">
        <v>173</v>
      </c>
      <c r="B28" s="20">
        <f t="shared" si="0"/>
        <v>173</v>
      </c>
      <c r="C28" t="s">
        <v>71</v>
      </c>
      <c r="D28">
        <f>+'Week 1'!C28+'week 13'!C28+'week 14'!C28+'week 15'!C28+'week 16'!C28+'week 17'!C28+'week 18'!C28+'week 19'!C28+'week 20'!C28+'week 21'!C28+'week 22'!C28+'week 23'!C28+'week 24'!C28+'week 25'!C28+'week 26'!C28+'week 27'!C28+'Week 2'!C28+'Week 3'!C28+'Week 4'!C28+'Week 5'!C28+'Week 6'!C28+'Week 8'!C28+'Week 7'!C28+'Week 9'!C28+'Week 10'!C28+'Week 11'!C28+'Week 12'!C28</f>
        <v>0</v>
      </c>
      <c r="E28">
        <f>+'Week 1'!D28+'week 13'!D28+'week 14'!D28+'week 15'!D28+'week 16'!D28+'week 17'!D28+'week 18'!D28+'week 19'!D28+'week 20'!D28+'week 21'!D28+'week 22'!D28+'week 23'!D28+'week 24'!D28+'week 25'!D28+'week 26'!D28+'week 27'!D28+'Week 2'!D28+'Week 3'!D28+'Week 4'!D28+'Week 5'!D28+'Week 6'!D28+'Week 8'!D28+'Week 7'!D28+'Week 9'!D28+'Week 10'!D28+'Week 11'!D28+'Week 12'!D28</f>
        <v>0</v>
      </c>
      <c r="F28">
        <f>+'Week 1'!E28+'week 13'!E28+'week 14'!E28+'week 15'!E28+'week 16'!E28+'week 17'!E28+'week 18'!E28+'week 19'!E28+'week 20'!E28+'week 21'!E28+'week 22'!E28+'week 23'!E28+'week 24'!E28+'week 25'!E28+'week 26'!E28+'week 27'!E28+'Week 2'!E28+'Week 3'!E28+'Week 4'!E28+'Week 5'!E28+'Week 6'!E28+'Week 8'!E28+'Week 7'!E28+'Week 9'!E28+'Week 10'!E28+'Week 11'!E28+'Week 12'!E28</f>
        <v>0</v>
      </c>
      <c r="G28">
        <f>+'Week 1'!F28+'week 13'!F28+'week 14'!F28+'week 15'!F28+'week 16'!F28+'week 17'!F28+'week 18'!F28+'week 19'!F28+'week 20'!F28+'week 21'!F28+'week 22'!F28+'week 23'!F28+'week 24'!F28+'week 25'!F28+'week 26'!F28+'week 27'!F28+'Week 2'!F28+'Week 3'!F28+'Week 4'!F28+'Week 5'!F28+'Week 6'!F28+'Week 8'!F28+'Week 7'!F28+'Week 9'!F28+'Week 10'!F28+'Week 11'!F28+'Week 12'!F28</f>
        <v>0</v>
      </c>
      <c r="H28">
        <f>+'Week 1'!G28+'week 13'!G28+'week 14'!G28+'week 15'!G28+'week 16'!G28+'week 17'!G28+'week 18'!G28+'week 19'!G28+'week 20'!G28+'week 21'!G28+'week 22'!G28+'week 23'!G28+'week 24'!G28+'week 25'!G28+'week 26'!G28+'week 27'!G28+'Week 2'!G28+'Week 3'!G28+'Week 4'!G28+'Week 5'!G28+'Week 6'!G28+'Week 8'!G28+'Week 7'!G28+'Week 9'!G28+'Week 10'!G28+'Week 11'!G28+'Week 12'!G28</f>
        <v>0</v>
      </c>
      <c r="I28">
        <f>+'Week 1'!H28+'week 13'!H28+'week 14'!H28+'week 15'!H28+'week 16'!H28+'week 17'!H28+'week 18'!H28+'week 19'!H28+'week 20'!H28+'week 21'!H28+'week 22'!H28+'week 23'!H28+'week 24'!H28+'week 25'!H28+'week 26'!H28+'week 27'!H28+'Week 2'!H28+'Week 3'!H28+'Week 4'!H28+'Week 5'!H28+'Week 6'!H28+'Week 8'!H28+'Week 7'!H28+'Week 9'!H28+'Week 10'!H28+'Week 11'!H28+'Week 12'!H28</f>
        <v>0</v>
      </c>
      <c r="J28">
        <f>+'Week 1'!I28+'week 13'!I28+'week 14'!I28+'week 15'!I28+'week 16'!I28+'week 17'!I28+'week 18'!I28+'week 19'!I28+'week 20'!I28+'week 21'!I28+'week 22'!I28+'week 23'!I28+'week 24'!I28+'week 25'!I28+'week 26'!I28+'week 27'!I28+'Week 2'!I28+'Week 3'!I28+'Week 4'!I28+'Week 5'!I28+'Week 6'!I28+'Week 8'!I28+'Week 7'!I28+'Week 9'!I28+'Week 10'!I28+'Week 11'!I28+'Week 12'!I28</f>
        <v>0</v>
      </c>
      <c r="K28">
        <f>+'Week 1'!J28+'week 13'!J28+'week 14'!J28+'week 15'!J28+'week 16'!J28+'week 17'!J28+'week 18'!J28+'week 19'!J28+'week 20'!J28+'week 21'!J28+'week 22'!J28+'week 23'!J28+'week 24'!J28+'week 25'!J28+'week 26'!J28+'week 27'!J28+'Week 2'!J28+'Week 3'!J28+'Week 4'!J28+'Week 5'!J28+'Week 6'!J28+'Week 8'!J28+'Week 7'!J28+'Week 9'!J28+'Week 10'!J28+'Week 11'!J28+'Week 12'!J28</f>
        <v>0</v>
      </c>
      <c r="L28">
        <f>+'Week 1'!K28+'week 13'!K28+'week 14'!K28+'week 15'!K28+'week 16'!K28+'week 17'!K28+'week 18'!K28+'week 19'!K28+'week 20'!K28+'week 21'!K28+'week 22'!K28+'week 23'!K28+'week 24'!K28+'week 25'!K28+'week 26'!K28+'week 27'!K28+'Week 2'!K28+'Week 3'!K28+'Week 4'!K28+'Week 5'!K28+'Week 6'!K28+'Week 8'!K28+'Week 7'!K28+'Week 9'!K28+'Week 10'!K28+'Week 11'!K28+'Week 12'!K28</f>
        <v>0</v>
      </c>
      <c r="M28">
        <f>+'Week 1'!L28+'week 13'!L28+'week 14'!L28+'week 15'!L28+'week 16'!L28+'week 17'!L28+'week 18'!L28+'week 19'!L28+'week 20'!L28+'week 21'!L28+'week 22'!L28+'week 23'!L28+'week 24'!L28+'week 25'!L28+'week 26'!L28+'week 27'!L28+'Week 2'!L28+'Week 3'!L28+'Week 4'!L28+'Week 5'!L28+'Week 6'!L28+'Week 8'!L28+'Week 7'!L28+'Week 9'!L28+'Week 10'!L28+'Week 11'!L28+'Week 12'!L28</f>
        <v>0</v>
      </c>
      <c r="N28">
        <f>+'Week 1'!M28+'week 13'!M28+'week 14'!M28+'week 15'!M28+'week 16'!M28+'week 17'!M28+'week 18'!M28+'week 19'!M28+'week 20'!M28+'week 21'!M28+'week 22'!M28+'week 23'!M28+'week 24'!M28+'week 25'!M28+'week 26'!M28+'week 27'!M28+'Week 2'!M28+'Week 3'!M28+'Week 4'!M28+'Week 5'!M28+'Week 6'!M28+'Week 8'!M28+'Week 7'!M28+'Week 9'!M28+'Week 10'!M28+'Week 11'!M28+'Week 12'!M28</f>
        <v>0</v>
      </c>
      <c r="O28">
        <f>+'Week 1'!N28+'week 13'!N28+'week 14'!N28+'week 15'!N28+'week 16'!N28+'week 17'!N28+'week 18'!N28+'week 19'!N28+'week 20'!N28+'week 21'!N28+'week 22'!N28+'week 23'!N28+'week 24'!N28+'week 25'!N28+'week 26'!N28+'week 27'!N28+'Week 2'!N28+'Week 3'!N28+'Week 4'!N28+'Week 5'!N28+'Week 6'!N28+'Week 8'!N28+'Week 7'!N28+'Week 9'!N28+'Week 10'!N28+'Week 11'!N28+'Week 12'!N28</f>
        <v>0</v>
      </c>
      <c r="P28">
        <f>+'Week 1'!O28+'week 13'!O28+'week 14'!O28+'week 15'!O28+'week 16'!O28+'week 17'!O28+'week 18'!O28+'week 19'!O28+'week 20'!O28+'week 21'!O28+'week 22'!O28+'week 23'!O28+'week 24'!O28+'week 25'!O28+'week 26'!O28+'week 27'!O28+'Week 2'!O28+'Week 3'!O28+'Week 4'!O28+'Week 5'!O28+'Week 6'!O28+'Week 8'!O28+'Week 7'!O28+'Week 9'!O28+'Week 10'!O28+'Week 11'!O28+'Week 12'!O28</f>
        <v>0</v>
      </c>
      <c r="Q28">
        <f>+'Week 1'!P28+'week 13'!P28+'week 14'!P28+'week 15'!P28+'week 16'!P28+'week 17'!P28+'week 18'!P28+'week 19'!P28+'week 20'!P28+'week 21'!P28+'week 22'!P28+'week 23'!P28+'week 24'!P28+'week 25'!P28+'week 26'!P28+'week 27'!P28+'Week 2'!P28+'Week 3'!P28+'Week 4'!P28+'Week 5'!P28+'Week 6'!P28+'Week 8'!P28+'Week 7'!P28+'Week 9'!P28+'Week 10'!P28+'Week 11'!P28+'Week 12'!P28</f>
        <v>0</v>
      </c>
      <c r="R28">
        <f>+'Week 1'!Q28+'week 13'!Q28+'week 14'!Q28+'week 15'!Q28+'week 16'!Q28+'week 17'!Q28+'week 18'!Q28+'week 19'!Q28+'week 20'!Q28+'week 21'!Q28+'week 22'!Q28+'week 23'!Q28+'week 24'!Q28+'week 25'!Q28+'week 26'!Q28+'week 27'!Q28+'Week 2'!Q28+'Week 3'!Q28+'Week 4'!Q28+'Week 5'!Q28+'Week 6'!Q28+'Week 8'!Q28+'Week 7'!Q28+'Week 9'!Q28+'Week 10'!Q28+'Week 11'!Q28+'Week 12'!Q28</f>
        <v>0</v>
      </c>
      <c r="S28" s="2">
        <f t="shared" si="1"/>
        <v>0</v>
      </c>
      <c r="T28" s="2">
        <f t="shared" si="6"/>
        <v>0</v>
      </c>
      <c r="U28" s="8" t="str">
        <f t="shared" si="2"/>
        <v xml:space="preserve"> - </v>
      </c>
      <c r="V28" s="8" t="str">
        <f t="shared" si="3"/>
        <v xml:space="preserve"> - </v>
      </c>
      <c r="W28" s="8" t="str">
        <f t="shared" si="4"/>
        <v xml:space="preserve"> - </v>
      </c>
    </row>
    <row r="29" spans="1:23" x14ac:dyDescent="0.2">
      <c r="A29" s="20">
        <v>89</v>
      </c>
      <c r="B29" s="20">
        <f t="shared" si="0"/>
        <v>89</v>
      </c>
      <c r="C29" t="s">
        <v>75</v>
      </c>
      <c r="D29">
        <f>+'Week 1'!C29+'week 13'!C29+'week 14'!C29+'week 15'!C29+'week 16'!C29+'week 17'!C29+'week 18'!C29+'week 19'!C29+'week 20'!C29+'week 21'!C29+'week 22'!C29+'week 23'!C29+'week 24'!C29+'week 25'!C29+'week 26'!C29+'week 27'!C29+'Week 2'!C29+'Week 3'!C29+'Week 4'!C29+'Week 5'!C29+'Week 6'!C29+'Week 8'!C29+'Week 7'!C29+'Week 9'!C29+'Week 10'!C29+'Week 11'!C29+'Week 12'!C29</f>
        <v>0</v>
      </c>
      <c r="E29">
        <f>+'Week 1'!D29+'week 13'!D29+'week 14'!D29+'week 15'!D29+'week 16'!D29+'week 17'!D29+'week 18'!D29+'week 19'!D29+'week 20'!D29+'week 21'!D29+'week 22'!D29+'week 23'!D29+'week 24'!D29+'week 25'!D29+'week 26'!D29+'week 27'!D29+'Week 2'!D29+'Week 3'!D29+'Week 4'!D29+'Week 5'!D29+'Week 6'!D29+'Week 8'!D29+'Week 7'!D29+'Week 9'!D29+'Week 10'!D29+'Week 11'!D29+'Week 12'!D29</f>
        <v>0</v>
      </c>
      <c r="F29">
        <f>+'Week 1'!E29+'week 13'!E29+'week 14'!E29+'week 15'!E29+'week 16'!E29+'week 17'!E29+'week 18'!E29+'week 19'!E29+'week 20'!E29+'week 21'!E29+'week 22'!E29+'week 23'!E29+'week 24'!E29+'week 25'!E29+'week 26'!E29+'week 27'!E29+'Week 2'!E29+'Week 3'!E29+'Week 4'!E29+'Week 5'!E29+'Week 6'!E29+'Week 8'!E29+'Week 7'!E29+'Week 9'!E29+'Week 10'!E29+'Week 11'!E29+'Week 12'!E29</f>
        <v>0</v>
      </c>
      <c r="G29">
        <f>+'Week 1'!F29+'week 13'!F29+'week 14'!F29+'week 15'!F29+'week 16'!F29+'week 17'!F29+'week 18'!F29+'week 19'!F29+'week 20'!F29+'week 21'!F29+'week 22'!F29+'week 23'!F29+'week 24'!F29+'week 25'!F29+'week 26'!F29+'week 27'!F29+'Week 2'!F29+'Week 3'!F29+'Week 4'!F29+'Week 5'!F29+'Week 6'!F29+'Week 8'!F29+'Week 7'!F29+'Week 9'!F29+'Week 10'!F29+'Week 11'!F29+'Week 12'!F29</f>
        <v>0</v>
      </c>
      <c r="H29">
        <f>+'Week 1'!G29+'week 13'!G29+'week 14'!G29+'week 15'!G29+'week 16'!G29+'week 17'!G29+'week 18'!G29+'week 19'!G29+'week 20'!G29+'week 21'!G29+'week 22'!G29+'week 23'!G29+'week 24'!G29+'week 25'!G29+'week 26'!G29+'week 27'!G29+'Week 2'!G29+'Week 3'!G29+'Week 4'!G29+'Week 5'!G29+'Week 6'!G29+'Week 8'!G29+'Week 7'!G29+'Week 9'!G29+'Week 10'!G29+'Week 11'!G29+'Week 12'!G29</f>
        <v>0</v>
      </c>
      <c r="I29">
        <f>+'Week 1'!H29+'week 13'!H29+'week 14'!H29+'week 15'!H29+'week 16'!H29+'week 17'!H29+'week 18'!H29+'week 19'!H29+'week 20'!H29+'week 21'!H29+'week 22'!H29+'week 23'!H29+'week 24'!H29+'week 25'!H29+'week 26'!H29+'week 27'!H29+'Week 2'!H29+'Week 3'!H29+'Week 4'!H29+'Week 5'!H29+'Week 6'!H29+'Week 8'!H29+'Week 7'!H29+'Week 9'!H29+'Week 10'!H29+'Week 11'!H29+'Week 12'!H29</f>
        <v>0</v>
      </c>
      <c r="J29">
        <f>+'Week 1'!I29+'week 13'!I29+'week 14'!I29+'week 15'!I29+'week 16'!I29+'week 17'!I29+'week 18'!I29+'week 19'!I29+'week 20'!I29+'week 21'!I29+'week 22'!I29+'week 23'!I29+'week 24'!I29+'week 25'!I29+'week 26'!I29+'week 27'!I29+'Week 2'!I29+'Week 3'!I29+'Week 4'!I29+'Week 5'!I29+'Week 6'!I29+'Week 8'!I29+'Week 7'!I29+'Week 9'!I29+'Week 10'!I29+'Week 11'!I29+'Week 12'!I29</f>
        <v>0</v>
      </c>
      <c r="K29">
        <f>+'Week 1'!J29+'week 13'!J29+'week 14'!J29+'week 15'!J29+'week 16'!J29+'week 17'!J29+'week 18'!J29+'week 19'!J29+'week 20'!J29+'week 21'!J29+'week 22'!J29+'week 23'!J29+'week 24'!J29+'week 25'!J29+'week 26'!J29+'week 27'!J29+'Week 2'!J29+'Week 3'!J29+'Week 4'!J29+'Week 5'!J29+'Week 6'!J29+'Week 8'!J29+'Week 7'!J29+'Week 9'!J29+'Week 10'!J29+'Week 11'!J29+'Week 12'!J29</f>
        <v>0</v>
      </c>
      <c r="L29">
        <f>+'Week 1'!K29+'week 13'!K29+'week 14'!K29+'week 15'!K29+'week 16'!K29+'week 17'!K29+'week 18'!K29+'week 19'!K29+'week 20'!K29+'week 21'!K29+'week 22'!K29+'week 23'!K29+'week 24'!K29+'week 25'!K29+'week 26'!K29+'week 27'!K29+'Week 2'!K29+'Week 3'!K29+'Week 4'!K29+'Week 5'!K29+'Week 6'!K29+'Week 8'!K29+'Week 7'!K29+'Week 9'!K29+'Week 10'!K29+'Week 11'!K29+'Week 12'!K29</f>
        <v>0</v>
      </c>
      <c r="M29">
        <f>+'Week 1'!L29+'week 13'!L29+'week 14'!L29+'week 15'!L29+'week 16'!L29+'week 17'!L29+'week 18'!L29+'week 19'!L29+'week 20'!L29+'week 21'!L29+'week 22'!L29+'week 23'!L29+'week 24'!L29+'week 25'!L29+'week 26'!L29+'week 27'!L29+'Week 2'!L29+'Week 3'!L29+'Week 4'!L29+'Week 5'!L29+'Week 6'!L29+'Week 8'!L29+'Week 7'!L29+'Week 9'!L29+'Week 10'!L29+'Week 11'!L29+'Week 12'!L29</f>
        <v>0</v>
      </c>
      <c r="N29">
        <f>+'Week 1'!M29+'week 13'!M29+'week 14'!M29+'week 15'!M29+'week 16'!M29+'week 17'!M29+'week 18'!M29+'week 19'!M29+'week 20'!M29+'week 21'!M29+'week 22'!M29+'week 23'!M29+'week 24'!M29+'week 25'!M29+'week 26'!M29+'week 27'!M29+'Week 2'!M29+'Week 3'!M29+'Week 4'!M29+'Week 5'!M29+'Week 6'!M29+'Week 8'!M29+'Week 7'!M29+'Week 9'!M29+'Week 10'!M29+'Week 11'!M29+'Week 12'!M29</f>
        <v>0</v>
      </c>
      <c r="O29">
        <f>+'Week 1'!N29+'week 13'!N29+'week 14'!N29+'week 15'!N29+'week 16'!N29+'week 17'!N29+'week 18'!N29+'week 19'!N29+'week 20'!N29+'week 21'!N29+'week 22'!N29+'week 23'!N29+'week 24'!N29+'week 25'!N29+'week 26'!N29+'week 27'!N29+'Week 2'!N29+'Week 3'!N29+'Week 4'!N29+'Week 5'!N29+'Week 6'!N29+'Week 8'!N29+'Week 7'!N29+'Week 9'!N29+'Week 10'!N29+'Week 11'!N29+'Week 12'!N29</f>
        <v>0</v>
      </c>
      <c r="P29">
        <f>+'Week 1'!O29+'week 13'!O29+'week 14'!O29+'week 15'!O29+'week 16'!O29+'week 17'!O29+'week 18'!O29+'week 19'!O29+'week 20'!O29+'week 21'!O29+'week 22'!O29+'week 23'!O29+'week 24'!O29+'week 25'!O29+'week 26'!O29+'week 27'!O29+'Week 2'!O29+'Week 3'!O29+'Week 4'!O29+'Week 5'!O29+'Week 6'!O29+'Week 8'!O29+'Week 7'!O29+'Week 9'!O29+'Week 10'!O29+'Week 11'!O29+'Week 12'!O29</f>
        <v>0</v>
      </c>
      <c r="Q29">
        <f>+'Week 1'!P29+'week 13'!P29+'week 14'!P29+'week 15'!P29+'week 16'!P29+'week 17'!P29+'week 18'!P29+'week 19'!P29+'week 20'!P29+'week 21'!P29+'week 22'!P29+'week 23'!P29+'week 24'!P29+'week 25'!P29+'week 26'!P29+'week 27'!P29+'Week 2'!P29+'Week 3'!P29+'Week 4'!P29+'Week 5'!P29+'Week 6'!P29+'Week 8'!P29+'Week 7'!P29+'Week 9'!P29+'Week 10'!P29+'Week 11'!P29+'Week 12'!P29</f>
        <v>0</v>
      </c>
      <c r="R29">
        <f>+'Week 1'!Q29+'week 13'!Q29+'week 14'!Q29+'week 15'!Q29+'week 16'!Q29+'week 17'!Q29+'week 18'!Q29+'week 19'!Q29+'week 20'!Q29+'week 21'!Q29+'week 22'!Q29+'week 23'!Q29+'week 24'!Q29+'week 25'!Q29+'week 26'!Q29+'week 27'!Q29+'Week 2'!Q29+'Week 3'!Q29+'Week 4'!Q29+'Week 5'!Q29+'Week 6'!Q29+'Week 8'!Q29+'Week 7'!Q29+'Week 9'!Q29+'Week 10'!Q29+'Week 11'!Q29+'Week 12'!Q29</f>
        <v>0</v>
      </c>
      <c r="S29" s="2">
        <f t="shared" si="1"/>
        <v>0</v>
      </c>
      <c r="T29" s="2">
        <f t="shared" si="6"/>
        <v>0</v>
      </c>
      <c r="U29" s="8" t="str">
        <f t="shared" si="2"/>
        <v xml:space="preserve"> - </v>
      </c>
      <c r="V29" s="8" t="str">
        <f t="shared" si="3"/>
        <v xml:space="preserve"> - </v>
      </c>
      <c r="W29" s="8" t="str">
        <f t="shared" si="4"/>
        <v xml:space="preserve"> - </v>
      </c>
    </row>
    <row r="30" spans="1:23" x14ac:dyDescent="0.2">
      <c r="A30" s="20">
        <v>107</v>
      </c>
      <c r="B30" s="20">
        <f t="shared" si="0"/>
        <v>107</v>
      </c>
      <c r="C30" s="11" t="s">
        <v>78</v>
      </c>
      <c r="D30">
        <f>+'Week 1'!C30+'week 13'!C30+'week 14'!C30+'week 15'!C30+'week 16'!C30+'week 17'!C30+'week 18'!C30+'week 19'!C30+'week 20'!C30+'week 21'!C30+'week 22'!C30+'week 23'!C30+'week 24'!C30+'week 25'!C30+'week 26'!C30+'week 27'!C30+'Week 2'!C30+'Week 3'!C30+'Week 4'!C30+'Week 5'!C30+'Week 6'!C30+'Week 8'!C30+'Week 7'!C30+'Week 9'!C30+'Week 10'!C30+'Week 11'!C30+'Week 12'!C30</f>
        <v>0</v>
      </c>
      <c r="E30">
        <f>+'Week 1'!D30+'week 13'!D30+'week 14'!D30+'week 15'!D30+'week 16'!D30+'week 17'!D30+'week 18'!D30+'week 19'!D30+'week 20'!D30+'week 21'!D30+'week 22'!D30+'week 23'!D30+'week 24'!D30+'week 25'!D30+'week 26'!D30+'week 27'!D30+'Week 2'!D30+'Week 3'!D30+'Week 4'!D30+'Week 5'!D30+'Week 6'!D30+'Week 8'!D30+'Week 7'!D30+'Week 9'!D30+'Week 10'!D30+'Week 11'!D30+'Week 12'!D30</f>
        <v>0</v>
      </c>
      <c r="F30">
        <f>+'Week 1'!E30+'week 13'!E30+'week 14'!E30+'week 15'!E30+'week 16'!E30+'week 17'!E30+'week 18'!E30+'week 19'!E30+'week 20'!E30+'week 21'!E30+'week 22'!E30+'week 23'!E30+'week 24'!E30+'week 25'!E30+'week 26'!E30+'week 27'!E30+'Week 2'!E30+'Week 3'!E30+'Week 4'!E30+'Week 5'!E30+'Week 6'!E30+'Week 8'!E30+'Week 7'!E30+'Week 9'!E30+'Week 10'!E30+'Week 11'!E30+'Week 12'!E30</f>
        <v>0</v>
      </c>
      <c r="G30">
        <f>+'Week 1'!F30+'week 13'!F30+'week 14'!F30+'week 15'!F30+'week 16'!F30+'week 17'!F30+'week 18'!F30+'week 19'!F30+'week 20'!F30+'week 21'!F30+'week 22'!F30+'week 23'!F30+'week 24'!F30+'week 25'!F30+'week 26'!F30+'week 27'!F30+'Week 2'!F30+'Week 3'!F30+'Week 4'!F30+'Week 5'!F30+'Week 6'!F30+'Week 8'!F30+'Week 7'!F30+'Week 9'!F30+'Week 10'!F30+'Week 11'!F30+'Week 12'!F30</f>
        <v>0</v>
      </c>
      <c r="H30">
        <f>+'Week 1'!G30+'week 13'!G30+'week 14'!G30+'week 15'!G30+'week 16'!G30+'week 17'!G30+'week 18'!G30+'week 19'!G30+'week 20'!G30+'week 21'!G30+'week 22'!G30+'week 23'!G30+'week 24'!G30+'week 25'!G30+'week 26'!G30+'week 27'!G30+'Week 2'!G30+'Week 3'!G30+'Week 4'!G30+'Week 5'!G30+'Week 6'!G30+'Week 8'!G30+'Week 7'!G30+'Week 9'!G30+'Week 10'!G30+'Week 11'!G30+'Week 12'!G30</f>
        <v>0</v>
      </c>
      <c r="I30">
        <f>+'Week 1'!H30+'week 13'!H30+'week 14'!H30+'week 15'!H30+'week 16'!H30+'week 17'!H30+'week 18'!H30+'week 19'!H30+'week 20'!H30+'week 21'!H30+'week 22'!H30+'week 23'!H30+'week 24'!H30+'week 25'!H30+'week 26'!H30+'week 27'!H30+'Week 2'!H30+'Week 3'!H30+'Week 4'!H30+'Week 5'!H30+'Week 6'!H30+'Week 8'!H30+'Week 7'!H30+'Week 9'!H30+'Week 10'!H30+'Week 11'!H30+'Week 12'!H30</f>
        <v>0</v>
      </c>
      <c r="J30">
        <f>+'Week 1'!I30+'week 13'!I30+'week 14'!I30+'week 15'!I30+'week 16'!I30+'week 17'!I30+'week 18'!I30+'week 19'!I30+'week 20'!I30+'week 21'!I30+'week 22'!I30+'week 23'!I30+'week 24'!I30+'week 25'!I30+'week 26'!I30+'week 27'!I30+'Week 2'!I30+'Week 3'!I30+'Week 4'!I30+'Week 5'!I30+'Week 6'!I30+'Week 8'!I30+'Week 7'!I30+'Week 9'!I30+'Week 10'!I30+'Week 11'!I30+'Week 12'!I30</f>
        <v>0</v>
      </c>
      <c r="K30">
        <f>+'Week 1'!J30+'week 13'!J30+'week 14'!J30+'week 15'!J30+'week 16'!J30+'week 17'!J30+'week 18'!J30+'week 19'!J30+'week 20'!J30+'week 21'!J30+'week 22'!J30+'week 23'!J30+'week 24'!J30+'week 25'!J30+'week 26'!J30+'week 27'!J30+'Week 2'!J30+'Week 3'!J30+'Week 4'!J30+'Week 5'!J30+'Week 6'!J30+'Week 8'!J30+'Week 7'!J30+'Week 9'!J30+'Week 10'!J30+'Week 11'!J30+'Week 12'!J30</f>
        <v>0</v>
      </c>
      <c r="L30">
        <f>+'Week 1'!K30+'week 13'!K30+'week 14'!K30+'week 15'!K30+'week 16'!K30+'week 17'!K30+'week 18'!K30+'week 19'!K30+'week 20'!K30+'week 21'!K30+'week 22'!K30+'week 23'!K30+'week 24'!K30+'week 25'!K30+'week 26'!K30+'week 27'!K30+'Week 2'!K30+'Week 3'!K30+'Week 4'!K30+'Week 5'!K30+'Week 6'!K30+'Week 8'!K30+'Week 7'!K30+'Week 9'!K30+'Week 10'!K30+'Week 11'!K30+'Week 12'!K30</f>
        <v>0</v>
      </c>
      <c r="M30">
        <f>+'Week 1'!L30+'week 13'!L30+'week 14'!L30+'week 15'!L30+'week 16'!L30+'week 17'!L30+'week 18'!L30+'week 19'!L30+'week 20'!L30+'week 21'!L30+'week 22'!L30+'week 23'!L30+'week 24'!L30+'week 25'!L30+'week 26'!L30+'week 27'!L30+'Week 2'!L30+'Week 3'!L30+'Week 4'!L30+'Week 5'!L30+'Week 6'!L30+'Week 8'!L30+'Week 7'!L30+'Week 9'!L30+'Week 10'!L30+'Week 11'!L30+'Week 12'!L30</f>
        <v>0</v>
      </c>
      <c r="N30">
        <f>+'Week 1'!M30+'week 13'!M30+'week 14'!M30+'week 15'!M30+'week 16'!M30+'week 17'!M30+'week 18'!M30+'week 19'!M30+'week 20'!M30+'week 21'!M30+'week 22'!M30+'week 23'!M30+'week 24'!M30+'week 25'!M30+'week 26'!M30+'week 27'!M30+'Week 2'!M30+'Week 3'!M30+'Week 4'!M30+'Week 5'!M30+'Week 6'!M30+'Week 8'!M30+'Week 7'!M30+'Week 9'!M30+'Week 10'!M30+'Week 11'!M30+'Week 12'!M30</f>
        <v>0</v>
      </c>
      <c r="O30">
        <f>+'Week 1'!N30+'week 13'!N30+'week 14'!N30+'week 15'!N30+'week 16'!N30+'week 17'!N30+'week 18'!N30+'week 19'!N30+'week 20'!N30+'week 21'!N30+'week 22'!N30+'week 23'!N30+'week 24'!N30+'week 25'!N30+'week 26'!N30+'week 27'!N30+'Week 2'!N30+'Week 3'!N30+'Week 4'!N30+'Week 5'!N30+'Week 6'!N30+'Week 8'!N30+'Week 7'!N30+'Week 9'!N30+'Week 10'!N30+'Week 11'!N30+'Week 12'!N30</f>
        <v>0</v>
      </c>
      <c r="P30">
        <f>+'Week 1'!O30+'week 13'!O30+'week 14'!O30+'week 15'!O30+'week 16'!O30+'week 17'!O30+'week 18'!O30+'week 19'!O30+'week 20'!O30+'week 21'!O30+'week 22'!O30+'week 23'!O30+'week 24'!O30+'week 25'!O30+'week 26'!O30+'week 27'!O30+'Week 2'!O30+'Week 3'!O30+'Week 4'!O30+'Week 5'!O30+'Week 6'!O30+'Week 8'!O30+'Week 7'!O30+'Week 9'!O30+'Week 10'!O30+'Week 11'!O30+'Week 12'!O30</f>
        <v>0</v>
      </c>
      <c r="Q30">
        <f>+'Week 1'!P30+'week 13'!P30+'week 14'!P30+'week 15'!P30+'week 16'!P30+'week 17'!P30+'week 18'!P30+'week 19'!P30+'week 20'!P30+'week 21'!P30+'week 22'!P30+'week 23'!P30+'week 24'!P30+'week 25'!P30+'week 26'!P30+'week 27'!P30+'Week 2'!P30+'Week 3'!P30+'Week 4'!P30+'Week 5'!P30+'Week 6'!P30+'Week 8'!P30+'Week 7'!P30+'Week 9'!P30+'Week 10'!P30+'Week 11'!P30+'Week 12'!P30</f>
        <v>0</v>
      </c>
      <c r="R30">
        <f>+'Week 1'!Q30+'week 13'!Q30+'week 14'!Q30+'week 15'!Q30+'week 16'!Q30+'week 17'!Q30+'week 18'!Q30+'week 19'!Q30+'week 20'!Q30+'week 21'!Q30+'week 22'!Q30+'week 23'!Q30+'week 24'!Q30+'week 25'!Q30+'week 26'!Q30+'week 27'!Q30+'Week 2'!Q30+'Week 3'!Q30+'Week 4'!Q30+'Week 5'!Q30+'Week 6'!Q30+'Week 8'!Q30+'Week 7'!Q30+'Week 9'!Q30+'Week 10'!Q30+'Week 11'!Q30+'Week 12'!Q30</f>
        <v>0</v>
      </c>
      <c r="S30" s="2">
        <f t="shared" si="1"/>
        <v>0</v>
      </c>
      <c r="T30" s="2">
        <f t="shared" si="6"/>
        <v>0</v>
      </c>
      <c r="U30" s="8" t="str">
        <f t="shared" si="2"/>
        <v xml:space="preserve"> - </v>
      </c>
      <c r="V30" s="8" t="str">
        <f t="shared" si="3"/>
        <v xml:space="preserve"> - </v>
      </c>
      <c r="W30" s="8" t="str">
        <f t="shared" si="4"/>
        <v xml:space="preserve"> - </v>
      </c>
    </row>
    <row r="31" spans="1:23" x14ac:dyDescent="0.2">
      <c r="A31" s="20"/>
      <c r="B31" s="20">
        <f t="shared" si="0"/>
        <v>0</v>
      </c>
      <c r="C31" s="11"/>
      <c r="D31">
        <f>+'Week 1'!C31+'week 13'!C31+'week 14'!C31+'week 15'!C31+'week 16'!C31+'week 17'!C31+'week 18'!C31+'week 19'!C31+'week 20'!C31+'week 21'!C31+'week 22'!C31+'week 23'!C31+'week 24'!C31+'week 25'!C31+'week 26'!C31+'week 27'!C31+'Week 2'!C31+'Week 3'!C31+'Week 4'!C31+'Week 5'!C31+'Week 6'!C31+'Week 8'!C31+'Week 7'!C31+'Week 9'!C31+'Week 10'!C31+'Week 11'!C31+'Week 12'!C31</f>
        <v>0</v>
      </c>
      <c r="E31">
        <f>+'Week 1'!D31+'week 13'!D31+'week 14'!D31+'week 15'!D31+'week 16'!D31+'week 17'!D31+'week 18'!D31+'week 19'!D31+'week 20'!D31+'week 21'!D31+'week 22'!D31+'week 23'!D31+'week 24'!D31+'week 25'!D31+'week 26'!D31+'week 27'!D31+'Week 2'!D31+'Week 3'!D31+'Week 4'!D31+'Week 5'!D31+'Week 6'!D31+'Week 8'!D31+'Week 7'!D31+'Week 9'!D31+'Week 10'!D31+'Week 11'!D31+'Week 12'!D31</f>
        <v>0</v>
      </c>
      <c r="F31">
        <f>+'Week 1'!E31+'week 13'!E31+'week 14'!E31+'week 15'!E31+'week 16'!E31+'week 17'!E31+'week 18'!E31+'week 19'!E31+'week 20'!E31+'week 21'!E31+'week 22'!E31+'week 23'!E31+'week 24'!E31+'week 25'!E31+'week 26'!E31+'week 27'!E31+'Week 2'!E31+'Week 3'!E31+'Week 4'!E31+'Week 5'!E31+'Week 6'!E31+'Week 8'!E31+'Week 7'!E31+'Week 9'!E31+'Week 10'!E31+'Week 11'!E31+'Week 12'!E31</f>
        <v>0</v>
      </c>
      <c r="G31">
        <f>+'Week 1'!F31+'week 13'!F31+'week 14'!F31+'week 15'!F31+'week 16'!F31+'week 17'!F31+'week 18'!F31+'week 19'!F31+'week 20'!F31+'week 21'!F31+'week 22'!F31+'week 23'!F31+'week 24'!F31+'week 25'!F31+'week 26'!F31+'week 27'!F31+'Week 2'!F31+'Week 3'!F31+'Week 4'!F31+'Week 5'!F31+'Week 6'!F31+'Week 8'!F31+'Week 7'!F31+'Week 9'!F31+'Week 10'!F31+'Week 11'!F31+'Week 12'!F31</f>
        <v>0</v>
      </c>
      <c r="H31">
        <f>+'Week 1'!G31+'week 13'!G31+'week 14'!G31+'week 15'!G31+'week 16'!G31+'week 17'!G31+'week 18'!G31+'week 19'!G31+'week 20'!G31+'week 21'!G31+'week 22'!G31+'week 23'!G31+'week 24'!G31+'week 25'!G31+'week 26'!G31+'week 27'!G31+'Week 2'!G31+'Week 3'!G31+'Week 4'!G31+'Week 5'!G31+'Week 6'!G31+'Week 8'!G31+'Week 7'!G31+'Week 9'!G31+'Week 10'!G31+'Week 11'!G31+'Week 12'!G31</f>
        <v>0</v>
      </c>
      <c r="I31">
        <f>+'Week 1'!H31+'week 13'!H31+'week 14'!H31+'week 15'!H31+'week 16'!H31+'week 17'!H31+'week 18'!H31+'week 19'!H31+'week 20'!H31+'week 21'!H31+'week 22'!H31+'week 23'!H31+'week 24'!H31+'week 25'!H31+'week 26'!H31+'week 27'!H31+'Week 2'!H31+'Week 3'!H31+'Week 4'!H31+'Week 5'!H31+'Week 6'!H31+'Week 8'!H31+'Week 7'!H31+'Week 9'!H31+'Week 10'!H31+'Week 11'!H31+'Week 12'!H31</f>
        <v>0</v>
      </c>
      <c r="J31">
        <f>+'Week 1'!I31+'week 13'!I31+'week 14'!I31+'week 15'!I31+'week 16'!I31+'week 17'!I31+'week 18'!I31+'week 19'!I31+'week 20'!I31+'week 21'!I31+'week 22'!I31+'week 23'!I31+'week 24'!I31+'week 25'!I31+'week 26'!I31+'week 27'!I31+'Week 2'!I31+'Week 3'!I31+'Week 4'!I31+'Week 5'!I31+'Week 6'!I31+'Week 8'!I31+'Week 7'!I31+'Week 9'!I31+'Week 10'!I31+'Week 11'!I31+'Week 12'!I31</f>
        <v>0</v>
      </c>
      <c r="K31">
        <f>+'Week 1'!J31+'week 13'!J31+'week 14'!J31+'week 15'!J31+'week 16'!J31+'week 17'!J31+'week 18'!J31+'week 19'!J31+'week 20'!J31+'week 21'!J31+'week 22'!J31+'week 23'!J31+'week 24'!J31+'week 25'!J31+'week 26'!J31+'week 27'!J31+'Week 2'!J31+'Week 3'!J31+'Week 4'!J31+'Week 5'!J31+'Week 6'!J31+'Week 8'!J31+'Week 7'!J31+'Week 9'!J31+'Week 10'!J31+'Week 11'!J31+'Week 12'!J31</f>
        <v>0</v>
      </c>
      <c r="L31">
        <f>+'Week 1'!K31+'week 13'!K31+'week 14'!K31+'week 15'!K31+'week 16'!K31+'week 17'!K31+'week 18'!K31+'week 19'!K31+'week 20'!K31+'week 21'!K31+'week 22'!K31+'week 23'!K31+'week 24'!K31+'week 25'!K31+'week 26'!K31+'week 27'!K31+'Week 2'!K31+'Week 3'!K31+'Week 4'!K31+'Week 5'!K31+'Week 6'!K31+'Week 8'!K31+'Week 7'!K31+'Week 9'!K31+'Week 10'!K31+'Week 11'!K31+'Week 12'!K31</f>
        <v>0</v>
      </c>
      <c r="M31">
        <f>+'Week 1'!L31+'week 13'!L31+'week 14'!L31+'week 15'!L31+'week 16'!L31+'week 17'!L31+'week 18'!L31+'week 19'!L31+'week 20'!L31+'week 21'!L31+'week 22'!L31+'week 23'!L31+'week 24'!L31+'week 25'!L31+'week 26'!L31+'week 27'!L31+'Week 2'!L31+'Week 3'!L31+'Week 4'!L31+'Week 5'!L31+'Week 6'!L31+'Week 8'!L31+'Week 7'!L31+'Week 9'!L31+'Week 10'!L31+'Week 11'!L31+'Week 12'!L31</f>
        <v>0</v>
      </c>
      <c r="N31">
        <f>+'Week 1'!M31+'week 13'!M31+'week 14'!M31+'week 15'!M31+'week 16'!M31+'week 17'!M31+'week 18'!M31+'week 19'!M31+'week 20'!M31+'week 21'!M31+'week 22'!M31+'week 23'!M31+'week 24'!M31+'week 25'!M31+'week 26'!M31+'week 27'!M31+'Week 2'!M31+'Week 3'!M31+'Week 4'!M31+'Week 5'!M31+'Week 6'!M31+'Week 8'!M31+'Week 7'!M31+'Week 9'!M31+'Week 10'!M31+'Week 11'!M31+'Week 12'!M31</f>
        <v>0</v>
      </c>
      <c r="O31">
        <f>+'Week 1'!N31+'week 13'!N31+'week 14'!N31+'week 15'!N31+'week 16'!N31+'week 17'!N31+'week 18'!N31+'week 19'!N31+'week 20'!N31+'week 21'!N31+'week 22'!N31+'week 23'!N31+'week 24'!N31+'week 25'!N31+'week 26'!N31+'week 27'!N31+'Week 2'!N31+'Week 3'!N31+'Week 4'!N31+'Week 5'!N31+'Week 6'!N31+'Week 8'!N31+'Week 7'!N31+'Week 9'!N31+'Week 10'!N31+'Week 11'!N31+'Week 12'!N31</f>
        <v>0</v>
      </c>
      <c r="P31">
        <f>+'Week 1'!O31+'week 13'!O31+'week 14'!O31+'week 15'!O31+'week 16'!O31+'week 17'!O31+'week 18'!O31+'week 19'!O31+'week 20'!O31+'week 21'!O31+'week 22'!O31+'week 23'!O31+'week 24'!O31+'week 25'!O31+'week 26'!O31+'week 27'!O31+'Week 2'!O31+'Week 3'!O31+'Week 4'!O31+'Week 5'!O31+'Week 6'!O31+'Week 8'!O31+'Week 7'!O31+'Week 9'!O31+'Week 10'!O31+'Week 11'!O31+'Week 12'!O31</f>
        <v>0</v>
      </c>
      <c r="Q31">
        <f>+'Week 1'!P31+'week 13'!P31+'week 14'!P31+'week 15'!P31+'week 16'!P31+'week 17'!P31+'week 18'!P31+'week 19'!P31+'week 20'!P31+'week 21'!P31+'week 22'!P31+'week 23'!P31+'week 24'!P31+'week 25'!P31+'week 26'!P31+'week 27'!P31+'Week 2'!P31+'Week 3'!P31+'Week 4'!P31+'Week 5'!P31+'Week 6'!P31+'Week 8'!P31+'Week 7'!P31+'Week 9'!P31+'Week 10'!P31+'Week 11'!P31+'Week 12'!P31</f>
        <v>0</v>
      </c>
      <c r="R31">
        <f>+'Week 1'!Q31+'week 13'!Q31+'week 14'!Q31+'week 15'!Q31+'week 16'!Q31+'week 17'!Q31+'week 18'!Q31+'week 19'!Q31+'week 20'!Q31+'week 21'!Q31+'week 22'!Q31+'week 23'!Q31+'week 24'!Q31+'week 25'!Q31+'week 26'!Q31+'week 27'!Q31+'Week 2'!Q31+'Week 3'!Q31+'Week 4'!Q31+'Week 5'!Q31+'Week 6'!Q31+'Week 8'!Q31+'Week 7'!Q31+'Week 9'!Q31+'Week 10'!Q31+'Week 11'!Q31+'Week 12'!Q31</f>
        <v>0</v>
      </c>
      <c r="S31" s="2">
        <f t="shared" si="1"/>
        <v>0</v>
      </c>
      <c r="T31" s="2">
        <f t="shared" si="6"/>
        <v>0</v>
      </c>
      <c r="U31" s="8" t="str">
        <f t="shared" si="2"/>
        <v xml:space="preserve"> - </v>
      </c>
      <c r="V31" s="8" t="str">
        <f t="shared" si="3"/>
        <v xml:space="preserve"> - </v>
      </c>
      <c r="W31" s="8" t="str">
        <f t="shared" si="4"/>
        <v xml:space="preserve"> - </v>
      </c>
    </row>
    <row r="32" spans="1:23" x14ac:dyDescent="0.2">
      <c r="A32" s="20"/>
      <c r="B32" s="20">
        <f t="shared" si="0"/>
        <v>0</v>
      </c>
      <c r="C32" s="3"/>
      <c r="D32">
        <f>+'Week 1'!C32+'week 13'!C32+'week 14'!C32+'week 15'!C32+'week 16'!C32+'week 17'!C32+'week 18'!C32+'week 19'!C32+'week 20'!C32+'week 21'!C32+'week 22'!C32+'week 23'!C32+'week 24'!C32+'week 25'!C32+'week 26'!C32+'week 27'!C32+'Week 2'!C32+'Week 3'!C32+'Week 4'!C32+'Week 5'!C32+'Week 6'!C32+'Week 8'!C32+'Week 7'!C32+'Week 9'!C32+'Week 10'!C32+'Week 11'!C32+'Week 12'!C32</f>
        <v>0</v>
      </c>
      <c r="E32">
        <f>+'Week 1'!D32+'week 13'!D32+'week 14'!D32+'week 15'!D32+'week 16'!D32+'week 17'!D32+'week 18'!D32+'week 19'!D32+'week 20'!D32+'week 21'!D32+'week 22'!D32+'week 23'!D32+'week 24'!D32+'week 25'!D32+'week 26'!D32+'week 27'!D32+'Week 2'!D32+'Week 3'!D32+'Week 4'!D32+'Week 5'!D32+'Week 6'!D32+'Week 8'!D32+'Week 7'!D32+'Week 9'!D32+'Week 10'!D32+'Week 11'!D32+'Week 12'!D32</f>
        <v>0</v>
      </c>
      <c r="F32">
        <f>+'Week 1'!E32+'week 13'!E32+'week 14'!E32+'week 15'!E32+'week 16'!E32+'week 17'!E32+'week 18'!E32+'week 19'!E32+'week 20'!E32+'week 21'!E32+'week 22'!E32+'week 23'!E32+'week 24'!E32+'week 25'!E32+'week 26'!E32+'week 27'!E32+'Week 2'!E32+'Week 3'!E32+'Week 4'!E32+'Week 5'!E32+'Week 6'!E32+'Week 8'!E32+'Week 7'!E32+'Week 9'!E32+'Week 10'!E32+'Week 11'!E32+'Week 12'!E32</f>
        <v>0</v>
      </c>
      <c r="G32">
        <f>+'Week 1'!F32+'week 13'!F32+'week 14'!F32+'week 15'!F32+'week 16'!F32+'week 17'!F32+'week 18'!F32+'week 19'!F32+'week 20'!F32+'week 21'!F32+'week 22'!F32+'week 23'!F32+'week 24'!F32+'week 25'!F32+'week 26'!F32+'week 27'!F32+'Week 2'!F32+'Week 3'!F32+'Week 4'!F32+'Week 5'!F32+'Week 6'!F32+'Week 8'!F32+'Week 7'!F32+'Week 9'!F32+'Week 10'!F32+'Week 11'!F32+'Week 12'!F32</f>
        <v>0</v>
      </c>
      <c r="H32">
        <f>+'Week 1'!G32+'week 13'!G32+'week 14'!G32+'week 15'!G32+'week 16'!G32+'week 17'!G32+'week 18'!G32+'week 19'!G32+'week 20'!G32+'week 21'!G32+'week 22'!G32+'week 23'!G32+'week 24'!G32+'week 25'!G32+'week 26'!G32+'week 27'!G32+'Week 2'!G32+'Week 3'!G32+'Week 4'!G32+'Week 5'!G32+'Week 6'!G32+'Week 8'!G32+'Week 7'!G32+'Week 9'!G32+'Week 10'!G32+'Week 11'!G32+'Week 12'!G32</f>
        <v>0</v>
      </c>
      <c r="I32">
        <f>+'Week 1'!H32+'week 13'!H32+'week 14'!H32+'week 15'!H32+'week 16'!H32+'week 17'!H32+'week 18'!H32+'week 19'!H32+'week 20'!H32+'week 21'!H32+'week 22'!H32+'week 23'!H32+'week 24'!H32+'week 25'!H32+'week 26'!H32+'week 27'!H32+'Week 2'!H32+'Week 3'!H32+'Week 4'!H32+'Week 5'!H32+'Week 6'!H32+'Week 8'!H32+'Week 7'!H32+'Week 9'!H32+'Week 10'!H32+'Week 11'!H32+'Week 12'!H32</f>
        <v>0</v>
      </c>
      <c r="J32">
        <f>+'Week 1'!I32+'week 13'!I32+'week 14'!I32+'week 15'!I32+'week 16'!I32+'week 17'!I32+'week 18'!I32+'week 19'!I32+'week 20'!I32+'week 21'!I32+'week 22'!I32+'week 23'!I32+'week 24'!I32+'week 25'!I32+'week 26'!I32+'week 27'!I32+'Week 2'!I32+'Week 3'!I32+'Week 4'!I32+'Week 5'!I32+'Week 6'!I32+'Week 8'!I32+'Week 7'!I32+'Week 9'!I32+'Week 10'!I32+'Week 11'!I32+'Week 12'!I32</f>
        <v>0</v>
      </c>
      <c r="K32">
        <f>+'Week 1'!J32+'week 13'!J32+'week 14'!J32+'week 15'!J32+'week 16'!J32+'week 17'!J32+'week 18'!J32+'week 19'!J32+'week 20'!J32+'week 21'!J32+'week 22'!J32+'week 23'!J32+'week 24'!J32+'week 25'!J32+'week 26'!J32+'week 27'!J32+'Week 2'!J32+'Week 3'!J32+'Week 4'!J32+'Week 5'!J32+'Week 6'!J32+'Week 8'!J32+'Week 7'!J32+'Week 9'!J32+'Week 10'!J32+'Week 11'!J32+'Week 12'!J32</f>
        <v>0</v>
      </c>
      <c r="L32">
        <f>+'Week 1'!K32+'week 13'!K32+'week 14'!K32+'week 15'!K32+'week 16'!K32+'week 17'!K32+'week 18'!K32+'week 19'!K32+'week 20'!K32+'week 21'!K32+'week 22'!K32+'week 23'!K32+'week 24'!K32+'week 25'!K32+'week 26'!K32+'week 27'!K32+'Week 2'!K32+'Week 3'!K32+'Week 4'!K32+'Week 5'!K32+'Week 6'!K32+'Week 8'!K32+'Week 7'!K32+'Week 9'!K32+'Week 10'!K32+'Week 11'!K32+'Week 12'!K32</f>
        <v>0</v>
      </c>
      <c r="M32">
        <f>+'Week 1'!L32+'week 13'!L32+'week 14'!L32+'week 15'!L32+'week 16'!L32+'week 17'!L32+'week 18'!L32+'week 19'!L32+'week 20'!L32+'week 21'!L32+'week 22'!L32+'week 23'!L32+'week 24'!L32+'week 25'!L32+'week 26'!L32+'week 27'!L32+'Week 2'!L32+'Week 3'!L32+'Week 4'!L32+'Week 5'!L32+'Week 6'!L32+'Week 8'!L32+'Week 7'!L32+'Week 9'!L32+'Week 10'!L32+'Week 11'!L32+'Week 12'!L32</f>
        <v>0</v>
      </c>
      <c r="N32">
        <f>+'Week 1'!M32+'week 13'!M32+'week 14'!M32+'week 15'!M32+'week 16'!M32+'week 17'!M32+'week 18'!M32+'week 19'!M32+'week 20'!M32+'week 21'!M32+'week 22'!M32+'week 23'!M32+'week 24'!M32+'week 25'!M32+'week 26'!M32+'week 27'!M32+'Week 2'!M32+'Week 3'!M32+'Week 4'!M32+'Week 5'!M32+'Week 6'!M32+'Week 8'!M32+'Week 7'!M32+'Week 9'!M32+'Week 10'!M32+'Week 11'!M32+'Week 12'!M32</f>
        <v>0</v>
      </c>
      <c r="O32">
        <f>+'Week 1'!N32+'week 13'!N32+'week 14'!N32+'week 15'!N32+'week 16'!N32+'week 17'!N32+'week 18'!N32+'week 19'!N32+'week 20'!N32+'week 21'!N32+'week 22'!N32+'week 23'!N32+'week 24'!N32+'week 25'!N32+'week 26'!N32+'week 27'!N32+'Week 2'!N32+'Week 3'!N32+'Week 4'!N32+'Week 5'!N32+'Week 6'!N32+'Week 8'!N32+'Week 7'!N32+'Week 9'!N32+'Week 10'!N32+'Week 11'!N32+'Week 12'!N32</f>
        <v>0</v>
      </c>
      <c r="P32">
        <f>+'Week 1'!O32+'week 13'!O32+'week 14'!O32+'week 15'!O32+'week 16'!O32+'week 17'!O32+'week 18'!O32+'week 19'!O32+'week 20'!O32+'week 21'!O32+'week 22'!O32+'week 23'!O32+'week 24'!O32+'week 25'!O32+'week 26'!O32+'week 27'!O32+'Week 2'!O32+'Week 3'!O32+'Week 4'!O32+'Week 5'!O32+'Week 6'!O32+'Week 8'!O32+'Week 7'!O32+'Week 9'!O32+'Week 10'!O32+'Week 11'!O32+'Week 12'!O32</f>
        <v>0</v>
      </c>
      <c r="Q32">
        <f>+'Week 1'!P32+'week 13'!P32+'week 14'!P32+'week 15'!P32+'week 16'!P32+'week 17'!P32+'week 18'!P32+'week 19'!P32+'week 20'!P32+'week 21'!P32+'week 22'!P32+'week 23'!P32+'week 24'!P32+'week 25'!P32+'week 26'!P32+'week 27'!P32+'Week 2'!P32+'Week 3'!P32+'Week 4'!P32+'Week 5'!P32+'Week 6'!P32+'Week 8'!P32+'Week 7'!P32+'Week 9'!P32+'Week 10'!P32+'Week 11'!P32+'Week 12'!P32</f>
        <v>0</v>
      </c>
      <c r="R32">
        <f>+'Week 1'!Q32+'week 13'!Q32+'week 14'!Q32+'week 15'!Q32+'week 16'!Q32+'week 17'!Q32+'week 18'!Q32+'week 19'!Q32+'week 20'!Q32+'week 21'!Q32+'week 22'!Q32+'week 23'!Q32+'week 24'!Q32+'week 25'!Q32+'week 26'!Q32+'week 27'!Q32+'Week 2'!Q32+'Week 3'!Q32+'Week 4'!Q32+'Week 5'!Q32+'Week 6'!Q32+'Week 8'!Q32+'Week 7'!Q32+'Week 9'!Q32+'Week 10'!Q32+'Week 11'!Q32+'Week 12'!Q32</f>
        <v>0</v>
      </c>
      <c r="S32" s="2">
        <f t="shared" si="1"/>
        <v>0</v>
      </c>
      <c r="T32" s="2">
        <f t="shared" si="6"/>
        <v>0</v>
      </c>
      <c r="U32" s="8" t="str">
        <f t="shared" si="2"/>
        <v xml:space="preserve"> - </v>
      </c>
      <c r="V32" s="8" t="str">
        <f t="shared" si="3"/>
        <v xml:space="preserve"> - </v>
      </c>
      <c r="W32" s="8" t="str">
        <f t="shared" si="4"/>
        <v xml:space="preserve"> - </v>
      </c>
    </row>
    <row r="33" spans="1:23" x14ac:dyDescent="0.2">
      <c r="A33" s="20"/>
      <c r="B33" s="20">
        <f t="shared" si="0"/>
        <v>0</v>
      </c>
      <c r="C33" s="3"/>
      <c r="D33">
        <f>+'Week 1'!C33+'week 13'!C33+'week 14'!C33+'week 15'!C33+'week 16'!C33+'week 17'!C33+'week 18'!C33+'week 19'!C33+'week 20'!C33+'week 21'!C33+'week 22'!C33+'week 23'!C33+'week 24'!C33+'week 25'!C33+'week 26'!C33+'week 27'!C33+'Week 2'!C33+'Week 3'!C33+'Week 4'!C33+'Week 5'!C33+'Week 6'!C33+'Week 8'!C33+'Week 7'!C33+'Week 9'!C33+'Week 10'!C33+'Week 11'!C33+'Week 12'!C33</f>
        <v>0</v>
      </c>
      <c r="E33">
        <f>+'Week 1'!D33+'week 13'!D33+'week 14'!D33+'week 15'!D33+'week 16'!D33+'week 17'!D33+'week 18'!D33+'week 19'!D33+'week 20'!D33+'week 21'!D33+'week 22'!D33+'week 23'!D33+'week 24'!D33+'week 25'!D33+'week 26'!D33+'week 27'!D33+'Week 2'!D33+'Week 3'!D33+'Week 4'!D33+'Week 5'!D33+'Week 6'!D33+'Week 8'!D33+'Week 7'!D33+'Week 9'!D33+'Week 10'!D33+'Week 11'!D33+'Week 12'!D33</f>
        <v>0</v>
      </c>
      <c r="F33">
        <f>+'Week 1'!E33+'week 13'!E33+'week 14'!E33+'week 15'!E33+'week 16'!E33+'week 17'!E33+'week 18'!E33+'week 19'!E33+'week 20'!E33+'week 21'!E33+'week 22'!E33+'week 23'!E33+'week 24'!E33+'week 25'!E33+'week 26'!E33+'week 27'!E33+'Week 2'!E33+'Week 3'!E33+'Week 4'!E33+'Week 5'!E33+'Week 6'!E33+'Week 8'!E33+'Week 7'!E33+'Week 9'!E33+'Week 10'!E33+'Week 11'!E33+'Week 12'!E33</f>
        <v>0</v>
      </c>
      <c r="G33">
        <f>+'Week 1'!F33+'week 13'!F33+'week 14'!F33+'week 15'!F33+'week 16'!F33+'week 17'!F33+'week 18'!F33+'week 19'!F33+'week 20'!F33+'week 21'!F33+'week 22'!F33+'week 23'!F33+'week 24'!F33+'week 25'!F33+'week 26'!F33+'week 27'!F33+'Week 2'!F33+'Week 3'!F33+'Week 4'!F33+'Week 5'!F33+'Week 6'!F33+'Week 8'!F33+'Week 7'!F33+'Week 9'!F33+'Week 10'!F33+'Week 11'!F33+'Week 12'!F33</f>
        <v>0</v>
      </c>
      <c r="H33">
        <f>+'Week 1'!G33+'week 13'!G33+'week 14'!G33+'week 15'!G33+'week 16'!G33+'week 17'!G33+'week 18'!G33+'week 19'!G33+'week 20'!G33+'week 21'!G33+'week 22'!G33+'week 23'!G33+'week 24'!G33+'week 25'!G33+'week 26'!G33+'week 27'!G33+'Week 2'!G33+'Week 3'!G33+'Week 4'!G33+'Week 5'!G33+'Week 6'!G33+'Week 8'!G33+'Week 7'!G33+'Week 9'!G33+'Week 10'!G33+'Week 11'!G33+'Week 12'!G33</f>
        <v>0</v>
      </c>
      <c r="I33">
        <f>+'Week 1'!H33+'week 13'!H33+'week 14'!H33+'week 15'!H33+'week 16'!H33+'week 17'!H33+'week 18'!H33+'week 19'!H33+'week 20'!H33+'week 21'!H33+'week 22'!H33+'week 23'!H33+'week 24'!H33+'week 25'!H33+'week 26'!H33+'week 27'!H33+'Week 2'!H33+'Week 3'!H33+'Week 4'!H33+'Week 5'!H33+'Week 6'!H33+'Week 8'!H33+'Week 7'!H33+'Week 9'!H33+'Week 10'!H33+'Week 11'!H33+'Week 12'!H33</f>
        <v>0</v>
      </c>
      <c r="J33">
        <f>+'Week 1'!I33+'week 13'!I33+'week 14'!I33+'week 15'!I33+'week 16'!I33+'week 17'!I33+'week 18'!I33+'week 19'!I33+'week 20'!I33+'week 21'!I33+'week 22'!I33+'week 23'!I33+'week 24'!I33+'week 25'!I33+'week 26'!I33+'week 27'!I33+'Week 2'!I33+'Week 3'!I33+'Week 4'!I33+'Week 5'!I33+'Week 6'!I33+'Week 8'!I33+'Week 7'!I33+'Week 9'!I33+'Week 10'!I33+'Week 11'!I33+'Week 12'!I33</f>
        <v>0</v>
      </c>
      <c r="K33">
        <f>+'Week 1'!J33+'week 13'!J33+'week 14'!J33+'week 15'!J33+'week 16'!J33+'week 17'!J33+'week 18'!J33+'week 19'!J33+'week 20'!J33+'week 21'!J33+'week 22'!J33+'week 23'!J33+'week 24'!J33+'week 25'!J33+'week 26'!J33+'week 27'!J33+'Week 2'!J33+'Week 3'!J33+'Week 4'!J33+'Week 5'!J33+'Week 6'!J33+'Week 8'!J33+'Week 7'!J33+'Week 9'!J33+'Week 10'!J33+'Week 11'!J33+'Week 12'!J33</f>
        <v>0</v>
      </c>
      <c r="L33">
        <f>+'Week 1'!K33+'week 13'!K33+'week 14'!K33+'week 15'!K33+'week 16'!K33+'week 17'!K33+'week 18'!K33+'week 19'!K33+'week 20'!K33+'week 21'!K33+'week 22'!K33+'week 23'!K33+'week 24'!K33+'week 25'!K33+'week 26'!K33+'week 27'!K33+'Week 2'!K33+'Week 3'!K33+'Week 4'!K33+'Week 5'!K33+'Week 6'!K33+'Week 8'!K33+'Week 7'!K33+'Week 9'!K33+'Week 10'!K33+'Week 11'!K33+'Week 12'!K33</f>
        <v>0</v>
      </c>
      <c r="M33">
        <f>+'Week 1'!L33+'week 13'!L33+'week 14'!L33+'week 15'!L33+'week 16'!L33+'week 17'!L33+'week 18'!L33+'week 19'!L33+'week 20'!L33+'week 21'!L33+'week 22'!L33+'week 23'!L33+'week 24'!L33+'week 25'!L33+'week 26'!L33+'week 27'!L33+'Week 2'!L33+'Week 3'!L33+'Week 4'!L33+'Week 5'!L33+'Week 6'!L33+'Week 8'!L33+'Week 7'!L33+'Week 9'!L33+'Week 10'!L33+'Week 11'!L33+'Week 12'!L33</f>
        <v>0</v>
      </c>
      <c r="N33">
        <f>+'Week 1'!M33+'week 13'!M33+'week 14'!M33+'week 15'!M33+'week 16'!M33+'week 17'!M33+'week 18'!M33+'week 19'!M33+'week 20'!M33+'week 21'!M33+'week 22'!M33+'week 23'!M33+'week 24'!M33+'week 25'!M33+'week 26'!M33+'week 27'!M33+'Week 2'!M33+'Week 3'!M33+'Week 4'!M33+'Week 5'!M33+'Week 6'!M33+'Week 8'!M33+'Week 7'!M33+'Week 9'!M33+'Week 10'!M33+'Week 11'!M33+'Week 12'!M33</f>
        <v>0</v>
      </c>
      <c r="O33">
        <f>+'Week 1'!N33+'week 13'!N33+'week 14'!N33+'week 15'!N33+'week 16'!N33+'week 17'!N33+'week 18'!N33+'week 19'!N33+'week 20'!N33+'week 21'!N33+'week 22'!N33+'week 23'!N33+'week 24'!N33+'week 25'!N33+'week 26'!N33+'week 27'!N33+'Week 2'!N33+'Week 3'!N33+'Week 4'!N33+'Week 5'!N33+'Week 6'!N33+'Week 8'!N33+'Week 7'!N33+'Week 9'!N33+'Week 10'!N33+'Week 11'!N33+'Week 12'!N33</f>
        <v>0</v>
      </c>
      <c r="P33">
        <f>+'Week 1'!O33+'week 13'!O33+'week 14'!O33+'week 15'!O33+'week 16'!O33+'week 17'!O33+'week 18'!O33+'week 19'!O33+'week 20'!O33+'week 21'!O33+'week 22'!O33+'week 23'!O33+'week 24'!O33+'week 25'!O33+'week 26'!O33+'week 27'!O33+'Week 2'!O33+'Week 3'!O33+'Week 4'!O33+'Week 5'!O33+'Week 6'!O33+'Week 8'!O33+'Week 7'!O33+'Week 9'!O33+'Week 10'!O33+'Week 11'!O33+'Week 12'!O33</f>
        <v>0</v>
      </c>
      <c r="Q33">
        <f>+'Week 1'!P33+'week 13'!P33+'week 14'!P33+'week 15'!P33+'week 16'!P33+'week 17'!P33+'week 18'!P33+'week 19'!P33+'week 20'!P33+'week 21'!P33+'week 22'!P33+'week 23'!P33+'week 24'!P33+'week 25'!P33+'week 26'!P33+'week 27'!P33+'Week 2'!P33+'Week 3'!P33+'Week 4'!P33+'Week 5'!P33+'Week 6'!P33+'Week 8'!P33+'Week 7'!P33+'Week 9'!P33+'Week 10'!P33+'Week 11'!P33+'Week 12'!P33</f>
        <v>0</v>
      </c>
      <c r="R33">
        <f>+'Week 1'!Q33+'week 13'!Q33+'week 14'!Q33+'week 15'!Q33+'week 16'!Q33+'week 17'!Q33+'week 18'!Q33+'week 19'!Q33+'week 20'!Q33+'week 21'!Q33+'week 22'!Q33+'week 23'!Q33+'week 24'!Q33+'week 25'!Q33+'week 26'!Q33+'week 27'!Q33+'Week 2'!Q33+'Week 3'!Q33+'Week 4'!Q33+'Week 5'!Q33+'Week 6'!Q33+'Week 8'!Q33+'Week 7'!Q33+'Week 9'!Q33+'Week 10'!Q33+'Week 11'!Q33+'Week 12'!Q33</f>
        <v>0</v>
      </c>
      <c r="S33" s="2">
        <f t="shared" si="1"/>
        <v>0</v>
      </c>
      <c r="T33" s="2">
        <f t="shared" si="6"/>
        <v>0</v>
      </c>
      <c r="U33" s="8" t="str">
        <f t="shared" si="2"/>
        <v xml:space="preserve"> - </v>
      </c>
      <c r="V33" s="8" t="str">
        <f t="shared" si="3"/>
        <v xml:space="preserve"> - </v>
      </c>
      <c r="W33" s="8" t="str">
        <f t="shared" si="4"/>
        <v xml:space="preserve"> - </v>
      </c>
    </row>
    <row r="34" spans="1:23" x14ac:dyDescent="0.2">
      <c r="A34" s="20"/>
      <c r="B34" s="20">
        <f t="shared" si="0"/>
        <v>0</v>
      </c>
      <c r="C34" s="3"/>
      <c r="D34">
        <f>+'Week 1'!C34+'week 13'!C34+'week 14'!C34+'week 15'!C34+'week 16'!C34+'week 17'!C34+'week 18'!C34+'week 19'!C34+'week 20'!C34+'week 21'!C34+'week 22'!C34+'week 23'!C34+'week 24'!C34+'week 25'!C34+'week 26'!C34+'week 27'!C34+'Week 2'!C34+'Week 3'!C34+'Week 4'!C34+'Week 5'!C34+'Week 6'!C34+'Week 8'!C34+'Week 7'!C34+'Week 9'!C34+'Week 10'!C34+'Week 11'!C34+'Week 12'!C34</f>
        <v>0</v>
      </c>
      <c r="E34">
        <f>+'Week 1'!D34+'week 13'!D34+'week 14'!D34+'week 15'!D34+'week 16'!D34+'week 17'!D34+'week 18'!D34+'week 19'!D34+'week 20'!D34+'week 21'!D34+'week 22'!D34+'week 23'!D34+'week 24'!D34+'week 25'!D34+'week 26'!D34+'week 27'!D34+'Week 2'!D34+'Week 3'!D34+'Week 4'!D34+'Week 5'!D34+'Week 6'!D34+'Week 8'!D34+'Week 7'!D34+'Week 9'!D34+'Week 10'!D34+'Week 11'!D34+'Week 12'!D34</f>
        <v>0</v>
      </c>
      <c r="F34">
        <f>+'Week 1'!E34+'week 13'!E34+'week 14'!E34+'week 15'!E34+'week 16'!E34+'week 17'!E34+'week 18'!E34+'week 19'!E34+'week 20'!E34+'week 21'!E34+'week 22'!E34+'week 23'!E34+'week 24'!E34+'week 25'!E34+'week 26'!E34+'week 27'!E34+'Week 2'!E34+'Week 3'!E34+'Week 4'!E34+'Week 5'!E34+'Week 6'!E34+'Week 8'!E34+'Week 7'!E34+'Week 9'!E34+'Week 10'!E34+'Week 11'!E34+'Week 12'!E34</f>
        <v>0</v>
      </c>
      <c r="G34">
        <f>+'Week 1'!F34+'week 13'!F34+'week 14'!F34+'week 15'!F34+'week 16'!F34+'week 17'!F34+'week 18'!F34+'week 19'!F34+'week 20'!F34+'week 21'!F34+'week 22'!F34+'week 23'!F34+'week 24'!F34+'week 25'!F34+'week 26'!F34+'week 27'!F34+'Week 2'!F34+'Week 3'!F34+'Week 4'!F34+'Week 5'!F34+'Week 6'!F34+'Week 8'!F34+'Week 7'!F34+'Week 9'!F34+'Week 10'!F34+'Week 11'!F34+'Week 12'!F34</f>
        <v>0</v>
      </c>
      <c r="H34">
        <f>+'Week 1'!G34+'week 13'!G34+'week 14'!G34+'week 15'!G34+'week 16'!G34+'week 17'!G34+'week 18'!G34+'week 19'!G34+'week 20'!G34+'week 21'!G34+'week 22'!G34+'week 23'!G34+'week 24'!G34+'week 25'!G34+'week 26'!G34+'week 27'!G34+'Week 2'!G34+'Week 3'!G34+'Week 4'!G34+'Week 5'!G34+'Week 6'!G34+'Week 8'!G34+'Week 7'!G34+'Week 9'!G34+'Week 10'!G34+'Week 11'!G34+'Week 12'!G34</f>
        <v>0</v>
      </c>
      <c r="I34">
        <f>+'Week 1'!H34+'week 13'!H34+'week 14'!H34+'week 15'!H34+'week 16'!H34+'week 17'!H34+'week 18'!H34+'week 19'!H34+'week 20'!H34+'week 21'!H34+'week 22'!H34+'week 23'!H34+'week 24'!H34+'week 25'!H34+'week 26'!H34+'week 27'!H34+'Week 2'!H34+'Week 3'!H34+'Week 4'!H34+'Week 5'!H34+'Week 6'!H34+'Week 8'!H34+'Week 7'!H34+'Week 9'!H34+'Week 10'!H34+'Week 11'!H34+'Week 12'!H34</f>
        <v>0</v>
      </c>
      <c r="J34">
        <f>+'Week 1'!I34+'week 13'!I34+'week 14'!I34+'week 15'!I34+'week 16'!I34+'week 17'!I34+'week 18'!I34+'week 19'!I34+'week 20'!I34+'week 21'!I34+'week 22'!I34+'week 23'!I34+'week 24'!I34+'week 25'!I34+'week 26'!I34+'week 27'!I34+'Week 2'!I34+'Week 3'!I34+'Week 4'!I34+'Week 5'!I34+'Week 6'!I34+'Week 8'!I34+'Week 7'!I34+'Week 9'!I34+'Week 10'!I34+'Week 11'!I34+'Week 12'!I34</f>
        <v>0</v>
      </c>
      <c r="K34">
        <f>+'Week 1'!J34+'week 13'!J34+'week 14'!J34+'week 15'!J34+'week 16'!J34+'week 17'!J34+'week 18'!J34+'week 19'!J34+'week 20'!J34+'week 21'!J34+'week 22'!J34+'week 23'!J34+'week 24'!J34+'week 25'!J34+'week 26'!J34+'week 27'!J34+'Week 2'!J34+'Week 3'!J34+'Week 4'!J34+'Week 5'!J34+'Week 6'!J34+'Week 8'!J34+'Week 7'!J34+'Week 9'!J34+'Week 10'!J34+'Week 11'!J34+'Week 12'!J34</f>
        <v>0</v>
      </c>
      <c r="L34">
        <f>+'Week 1'!K34+'week 13'!K34+'week 14'!K34+'week 15'!K34+'week 16'!K34+'week 17'!K34+'week 18'!K34+'week 19'!K34+'week 20'!K34+'week 21'!K34+'week 22'!K34+'week 23'!K34+'week 24'!K34+'week 25'!K34+'week 26'!K34+'week 27'!K34+'Week 2'!K34+'Week 3'!K34+'Week 4'!K34+'Week 5'!K34+'Week 6'!K34+'Week 8'!K34+'Week 7'!K34+'Week 9'!K34+'Week 10'!K34+'Week 11'!K34+'Week 12'!K34</f>
        <v>0</v>
      </c>
      <c r="M34">
        <f>+'Week 1'!L34+'week 13'!L34+'week 14'!L34+'week 15'!L34+'week 16'!L34+'week 17'!L34+'week 18'!L34+'week 19'!L34+'week 20'!L34+'week 21'!L34+'week 22'!L34+'week 23'!L34+'week 24'!L34+'week 25'!L34+'week 26'!L34+'week 27'!L34+'Week 2'!L34+'Week 3'!L34+'Week 4'!L34+'Week 5'!L34+'Week 6'!L34+'Week 8'!L34+'Week 7'!L34+'Week 9'!L34+'Week 10'!L34+'Week 11'!L34+'Week 12'!L34</f>
        <v>0</v>
      </c>
      <c r="N34">
        <f>+'Week 1'!M34+'week 13'!M34+'week 14'!M34+'week 15'!M34+'week 16'!M34+'week 17'!M34+'week 18'!M34+'week 19'!M34+'week 20'!M34+'week 21'!M34+'week 22'!M34+'week 23'!M34+'week 24'!M34+'week 25'!M34+'week 26'!M34+'week 27'!M34+'Week 2'!M34+'Week 3'!M34+'Week 4'!M34+'Week 5'!M34+'Week 6'!M34+'Week 8'!M34+'Week 7'!M34+'Week 9'!M34+'Week 10'!M34+'Week 11'!M34+'Week 12'!M34</f>
        <v>0</v>
      </c>
      <c r="O34">
        <f>+'Week 1'!N34+'week 13'!N34+'week 14'!N34+'week 15'!N34+'week 16'!N34+'week 17'!N34+'week 18'!N34+'week 19'!N34+'week 20'!N34+'week 21'!N34+'week 22'!N34+'week 23'!N34+'week 24'!N34+'week 25'!N34+'week 26'!N34+'week 27'!N34+'Week 2'!N34+'Week 3'!N34+'Week 4'!N34+'Week 5'!N34+'Week 6'!N34+'Week 8'!N34+'Week 7'!N34+'Week 9'!N34+'Week 10'!N34+'Week 11'!N34+'Week 12'!N34</f>
        <v>0</v>
      </c>
      <c r="P34">
        <f>+'Week 1'!O34+'week 13'!O34+'week 14'!O34+'week 15'!O34+'week 16'!O34+'week 17'!O34+'week 18'!O34+'week 19'!O34+'week 20'!O34+'week 21'!O34+'week 22'!O34+'week 23'!O34+'week 24'!O34+'week 25'!O34+'week 26'!O34+'week 27'!O34+'Week 2'!O34+'Week 3'!O34+'Week 4'!O34+'Week 5'!O34+'Week 6'!O34+'Week 8'!O34+'Week 7'!O34+'Week 9'!O34+'Week 10'!O34+'Week 11'!O34+'Week 12'!O34</f>
        <v>0</v>
      </c>
      <c r="Q34">
        <f>+'Week 1'!P34+'week 13'!P34+'week 14'!P34+'week 15'!P34+'week 16'!P34+'week 17'!P34+'week 18'!P34+'week 19'!P34+'week 20'!P34+'week 21'!P34+'week 22'!P34+'week 23'!P34+'week 24'!P34+'week 25'!P34+'week 26'!P34+'week 27'!P34+'Week 2'!P34+'Week 3'!P34+'Week 4'!P34+'Week 5'!P34+'Week 6'!P34+'Week 8'!P34+'Week 7'!P34+'Week 9'!P34+'Week 10'!P34+'Week 11'!P34+'Week 12'!P34</f>
        <v>0</v>
      </c>
      <c r="R34">
        <f>+'Week 1'!Q34+'week 13'!Q34+'week 14'!Q34+'week 15'!Q34+'week 16'!Q34+'week 17'!Q34+'week 18'!Q34+'week 19'!Q34+'week 20'!Q34+'week 21'!Q34+'week 22'!Q34+'week 23'!Q34+'week 24'!Q34+'week 25'!Q34+'week 26'!Q34+'week 27'!Q34+'Week 2'!Q34+'Week 3'!Q34+'Week 4'!Q34+'Week 5'!Q34+'Week 6'!Q34+'Week 8'!Q34+'Week 7'!Q34+'Week 9'!Q34+'Week 10'!Q34+'Week 11'!Q34+'Week 12'!Q34</f>
        <v>0</v>
      </c>
      <c r="S34" s="2">
        <f t="shared" si="1"/>
        <v>0</v>
      </c>
      <c r="T34" s="2">
        <f t="shared" si="6"/>
        <v>0</v>
      </c>
      <c r="U34" s="8" t="str">
        <f t="shared" si="2"/>
        <v xml:space="preserve"> - </v>
      </c>
      <c r="V34" s="8" t="str">
        <f t="shared" si="3"/>
        <v xml:space="preserve"> - </v>
      </c>
      <c r="W34" s="8" t="str">
        <f t="shared" si="4"/>
        <v xml:space="preserve"> - </v>
      </c>
    </row>
    <row r="35" spans="1:23" x14ac:dyDescent="0.2">
      <c r="A35" s="20"/>
      <c r="B35" s="20">
        <f t="shared" si="0"/>
        <v>0</v>
      </c>
      <c r="C35" s="3"/>
      <c r="D35">
        <f>+'Week 1'!C35+'week 13'!C35+'week 14'!C35+'week 15'!C35+'week 16'!C35+'week 17'!C35+'week 18'!C35+'week 19'!C35+'week 20'!C35+'week 21'!C35+'week 22'!C35+'week 23'!C35+'week 24'!C35+'week 25'!C35+'week 26'!C35+'week 27'!C35+'Week 2'!C35+'Week 3'!C35+'Week 4'!C35+'Week 5'!C35+'Week 6'!C35+'Week 8'!C35+'Week 7'!C35+'Week 9'!C35+'Week 10'!C35+'Week 11'!C35+'Week 12'!C35</f>
        <v>0</v>
      </c>
      <c r="E35">
        <f>+'Week 1'!D35+'week 13'!D35+'week 14'!D35+'week 15'!D35+'week 16'!D35+'week 17'!D35+'week 18'!D35+'week 19'!D35+'week 20'!D35+'week 21'!D35+'week 22'!D35+'week 23'!D35+'week 24'!D35+'week 25'!D35+'week 26'!D35+'week 27'!D35+'Week 2'!D35+'Week 3'!D35+'Week 4'!D35+'Week 5'!D35+'Week 6'!D35+'Week 8'!D35+'Week 7'!D35+'Week 9'!D35+'Week 10'!D35+'Week 11'!D35+'Week 12'!D35</f>
        <v>0</v>
      </c>
      <c r="F35">
        <f>+'Week 1'!E35+'week 13'!E35+'week 14'!E35+'week 15'!E35+'week 16'!E35+'week 17'!E35+'week 18'!E35+'week 19'!E35+'week 20'!E35+'week 21'!E35+'week 22'!E35+'week 23'!E35+'week 24'!E35+'week 25'!E35+'week 26'!E35+'week 27'!E35+'Week 2'!E35+'Week 3'!E35+'Week 4'!E35+'Week 5'!E35+'Week 6'!E35+'Week 8'!E35+'Week 7'!E35+'Week 9'!E35+'Week 10'!E35+'Week 11'!E35+'Week 12'!E35</f>
        <v>0</v>
      </c>
      <c r="G35">
        <f>+'Week 1'!F35+'week 13'!F35+'week 14'!F35+'week 15'!F35+'week 16'!F35+'week 17'!F35+'week 18'!F35+'week 19'!F35+'week 20'!F35+'week 21'!F35+'week 22'!F35+'week 23'!F35+'week 24'!F35+'week 25'!F35+'week 26'!F35+'week 27'!F35+'Week 2'!F35+'Week 3'!F35+'Week 4'!F35+'Week 5'!F35+'Week 6'!F35+'Week 8'!F35+'Week 7'!F35+'Week 9'!F35+'Week 10'!F35+'Week 11'!F35+'Week 12'!F35</f>
        <v>0</v>
      </c>
      <c r="H35">
        <f>+'Week 1'!G35+'week 13'!G35+'week 14'!G35+'week 15'!G35+'week 16'!G35+'week 17'!G35+'week 18'!G35+'week 19'!G35+'week 20'!G35+'week 21'!G35+'week 22'!G35+'week 23'!G35+'week 24'!G35+'week 25'!G35+'week 26'!G35+'week 27'!G35+'Week 2'!G35+'Week 3'!G35+'Week 4'!G35+'Week 5'!G35+'Week 6'!G35+'Week 8'!G35+'Week 7'!G35+'Week 9'!G35+'Week 10'!G35+'Week 11'!G35+'Week 12'!G35</f>
        <v>0</v>
      </c>
      <c r="I35">
        <f>+'Week 1'!H35+'week 13'!H35+'week 14'!H35+'week 15'!H35+'week 16'!H35+'week 17'!H35+'week 18'!H35+'week 19'!H35+'week 20'!H35+'week 21'!H35+'week 22'!H35+'week 23'!H35+'week 24'!H35+'week 25'!H35+'week 26'!H35+'week 27'!H35+'Week 2'!H35+'Week 3'!H35+'Week 4'!H35+'Week 5'!H35+'Week 6'!H35+'Week 8'!H35+'Week 7'!H35+'Week 9'!H35+'Week 10'!H35+'Week 11'!H35+'Week 12'!H35</f>
        <v>0</v>
      </c>
      <c r="J35">
        <f>+'Week 1'!I35+'week 13'!I35+'week 14'!I35+'week 15'!I35+'week 16'!I35+'week 17'!I35+'week 18'!I35+'week 19'!I35+'week 20'!I35+'week 21'!I35+'week 22'!I35+'week 23'!I35+'week 24'!I35+'week 25'!I35+'week 26'!I35+'week 27'!I35+'Week 2'!I35+'Week 3'!I35+'Week 4'!I35+'Week 5'!I35+'Week 6'!I35+'Week 8'!I35+'Week 7'!I35+'Week 9'!I35+'Week 10'!I35+'Week 11'!I35+'Week 12'!I35</f>
        <v>0</v>
      </c>
      <c r="K35">
        <f>+'Week 1'!J35+'week 13'!J35+'week 14'!J35+'week 15'!J35+'week 16'!J35+'week 17'!J35+'week 18'!J35+'week 19'!J35+'week 20'!J35+'week 21'!J35+'week 22'!J35+'week 23'!J35+'week 24'!J35+'week 25'!J35+'week 26'!J35+'week 27'!J35+'Week 2'!J35+'Week 3'!J35+'Week 4'!J35+'Week 5'!J35+'Week 6'!J35+'Week 8'!J35+'Week 7'!J35+'Week 9'!J35+'Week 10'!J35+'Week 11'!J35+'Week 12'!J35</f>
        <v>0</v>
      </c>
      <c r="L35">
        <f>+'Week 1'!K35+'week 13'!K35+'week 14'!K35+'week 15'!K35+'week 16'!K35+'week 17'!K35+'week 18'!K35+'week 19'!K35+'week 20'!K35+'week 21'!K35+'week 22'!K35+'week 23'!K35+'week 24'!K35+'week 25'!K35+'week 26'!K35+'week 27'!K35+'Week 2'!K35+'Week 3'!K35+'Week 4'!K35+'Week 5'!K35+'Week 6'!K35+'Week 8'!K35+'Week 7'!K35+'Week 9'!K35+'Week 10'!K35+'Week 11'!K35+'Week 12'!K35</f>
        <v>0</v>
      </c>
      <c r="M35">
        <f>+'Week 1'!L35+'week 13'!L35+'week 14'!L35+'week 15'!L35+'week 16'!L35+'week 17'!L35+'week 18'!L35+'week 19'!L35+'week 20'!L35+'week 21'!L35+'week 22'!L35+'week 23'!L35+'week 24'!L35+'week 25'!L35+'week 26'!L35+'week 27'!L35+'Week 2'!L35+'Week 3'!L35+'Week 4'!L35+'Week 5'!L35+'Week 6'!L35+'Week 8'!L35+'Week 7'!L35+'Week 9'!L35+'Week 10'!L35+'Week 11'!L35+'Week 12'!L35</f>
        <v>0</v>
      </c>
      <c r="N35">
        <f>+'Week 1'!M35+'week 13'!M35+'week 14'!M35+'week 15'!M35+'week 16'!M35+'week 17'!M35+'week 18'!M35+'week 19'!M35+'week 20'!M35+'week 21'!M35+'week 22'!M35+'week 23'!M35+'week 24'!M35+'week 25'!M35+'week 26'!M35+'week 27'!M35+'Week 2'!M35+'Week 3'!M35+'Week 4'!M35+'Week 5'!M35+'Week 6'!M35+'Week 8'!M35+'Week 7'!M35+'Week 9'!M35+'Week 10'!M35+'Week 11'!M35+'Week 12'!M35</f>
        <v>0</v>
      </c>
      <c r="O35">
        <f>+'Week 1'!N35+'week 13'!N35+'week 14'!N35+'week 15'!N35+'week 16'!N35+'week 17'!N35+'week 18'!N35+'week 19'!N35+'week 20'!N35+'week 21'!N35+'week 22'!N35+'week 23'!N35+'week 24'!N35+'week 25'!N35+'week 26'!N35+'week 27'!N35+'Week 2'!N35+'Week 3'!N35+'Week 4'!N35+'Week 5'!N35+'Week 6'!N35+'Week 8'!N35+'Week 7'!N35+'Week 9'!N35+'Week 10'!N35+'Week 11'!N35+'Week 12'!N35</f>
        <v>0</v>
      </c>
      <c r="P35">
        <f>+'Week 1'!O35+'week 13'!O35+'week 14'!O35+'week 15'!O35+'week 16'!O35+'week 17'!O35+'week 18'!O35+'week 19'!O35+'week 20'!O35+'week 21'!O35+'week 22'!O35+'week 23'!O35+'week 24'!O35+'week 25'!O35+'week 26'!O35+'week 27'!O35+'Week 2'!O35+'Week 3'!O35+'Week 4'!O35+'Week 5'!O35+'Week 6'!O35+'Week 8'!O35+'Week 7'!O35+'Week 9'!O35+'Week 10'!O35+'Week 11'!O35+'Week 12'!O35</f>
        <v>0</v>
      </c>
      <c r="Q35">
        <f>+'Week 1'!P35+'week 13'!P35+'week 14'!P35+'week 15'!P35+'week 16'!P35+'week 17'!P35+'week 18'!P35+'week 19'!P35+'week 20'!P35+'week 21'!P35+'week 22'!P35+'week 23'!P35+'week 24'!P35+'week 25'!P35+'week 26'!P35+'week 27'!P35+'Week 2'!P35+'Week 3'!P35+'Week 4'!P35+'Week 5'!P35+'Week 6'!P35+'Week 8'!P35+'Week 7'!P35+'Week 9'!P35+'Week 10'!P35+'Week 11'!P35+'Week 12'!P35</f>
        <v>0</v>
      </c>
      <c r="R35">
        <f>+'Week 1'!Q35+'week 13'!Q35+'week 14'!Q35+'week 15'!Q35+'week 16'!Q35+'week 17'!Q35+'week 18'!Q35+'week 19'!Q35+'week 20'!Q35+'week 21'!Q35+'week 22'!Q35+'week 23'!Q35+'week 24'!Q35+'week 25'!Q35+'week 26'!Q35+'week 27'!Q35+'Week 2'!Q35+'Week 3'!Q35+'Week 4'!Q35+'Week 5'!Q35+'Week 6'!Q35+'Week 8'!Q35+'Week 7'!Q35+'Week 9'!Q35+'Week 10'!Q35+'Week 11'!Q35+'Week 12'!Q35</f>
        <v>0</v>
      </c>
      <c r="S35" s="2">
        <f t="shared" si="1"/>
        <v>0</v>
      </c>
      <c r="T35" s="2">
        <f t="shared" si="6"/>
        <v>0</v>
      </c>
      <c r="U35" s="8" t="str">
        <f t="shared" si="2"/>
        <v xml:space="preserve"> - </v>
      </c>
      <c r="V35" s="8" t="str">
        <f t="shared" si="3"/>
        <v xml:space="preserve"> - </v>
      </c>
      <c r="W35" s="8" t="str">
        <f t="shared" si="4"/>
        <v xml:space="preserve"> - </v>
      </c>
    </row>
    <row r="36" spans="1:23" x14ac:dyDescent="0.2">
      <c r="A36" s="20"/>
      <c r="B36" s="20">
        <f t="shared" si="0"/>
        <v>0</v>
      </c>
      <c r="C36" s="3"/>
      <c r="D36">
        <f>+'Week 1'!C36+'week 13'!C36+'week 14'!C36+'week 15'!C36+'week 16'!C36+'week 17'!C36+'week 18'!C36+'week 19'!C36+'week 20'!C36+'week 21'!C36+'week 22'!C36+'week 23'!C36+'week 24'!C36+'week 25'!C36+'week 26'!C36+'week 27'!C36+'Week 2'!C36+'Week 3'!C36+'Week 4'!C36+'Week 5'!C36+'Week 6'!C36+'Week 8'!C36+'Week 7'!C36+'Week 9'!C36+'Week 10'!C36+'Week 11'!C36+'Week 12'!C36</f>
        <v>0</v>
      </c>
      <c r="E36">
        <f>+'Week 1'!D36+'week 13'!D36+'week 14'!D36+'week 15'!D36+'week 16'!D36+'week 17'!D36+'week 18'!D36+'week 19'!D36+'week 20'!D36+'week 21'!D36+'week 22'!D36+'week 23'!D36+'week 24'!D36+'week 25'!D36+'week 26'!D36+'week 27'!D36+'Week 2'!D36+'Week 3'!D36+'Week 4'!D36+'Week 5'!D36+'Week 6'!D36+'Week 8'!D36+'Week 7'!D36+'Week 9'!D36+'Week 10'!D36+'Week 11'!D36+'Week 12'!D36</f>
        <v>0</v>
      </c>
      <c r="F36">
        <f>+'Week 1'!E36+'week 13'!E36+'week 14'!E36+'week 15'!E36+'week 16'!E36+'week 17'!E36+'week 18'!E36+'week 19'!E36+'week 20'!E36+'week 21'!E36+'week 22'!E36+'week 23'!E36+'week 24'!E36+'week 25'!E36+'week 26'!E36+'week 27'!E36+'Week 2'!E36+'Week 3'!E36+'Week 4'!E36+'Week 5'!E36+'Week 6'!E36+'Week 8'!E36+'Week 7'!E36+'Week 9'!E36+'Week 10'!E36+'Week 11'!E36+'Week 12'!E36</f>
        <v>0</v>
      </c>
      <c r="G36">
        <f>+'Week 1'!F36+'week 13'!F36+'week 14'!F36+'week 15'!F36+'week 16'!F36+'week 17'!F36+'week 18'!F36+'week 19'!F36+'week 20'!F36+'week 21'!F36+'week 22'!F36+'week 23'!F36+'week 24'!F36+'week 25'!F36+'week 26'!F36+'week 27'!F36+'Week 2'!F36+'Week 3'!F36+'Week 4'!F36+'Week 5'!F36+'Week 6'!F36+'Week 8'!F36+'Week 7'!F36+'Week 9'!F36+'Week 10'!F36+'Week 11'!F36+'Week 12'!F36</f>
        <v>0</v>
      </c>
      <c r="H36">
        <f>+'Week 1'!G36+'week 13'!G36+'week 14'!G36+'week 15'!G36+'week 16'!G36+'week 17'!G36+'week 18'!G36+'week 19'!G36+'week 20'!G36+'week 21'!G36+'week 22'!G36+'week 23'!G36+'week 24'!G36+'week 25'!G36+'week 26'!G36+'week 27'!G36+'Week 2'!G36+'Week 3'!G36+'Week 4'!G36+'Week 5'!G36+'Week 6'!G36+'Week 8'!G36+'Week 7'!G36+'Week 9'!G36+'Week 10'!G36+'Week 11'!G36+'Week 12'!G36</f>
        <v>0</v>
      </c>
      <c r="I36">
        <f>+'Week 1'!H36+'week 13'!H36+'week 14'!H36+'week 15'!H36+'week 16'!H36+'week 17'!H36+'week 18'!H36+'week 19'!H36+'week 20'!H36+'week 21'!H36+'week 22'!H36+'week 23'!H36+'week 24'!H36+'week 25'!H36+'week 26'!H36+'week 27'!H36+'Week 2'!H36+'Week 3'!H36+'Week 4'!H36+'Week 5'!H36+'Week 6'!H36+'Week 8'!H36+'Week 7'!H36+'Week 9'!H36+'Week 10'!H36+'Week 11'!H36+'Week 12'!H36</f>
        <v>0</v>
      </c>
      <c r="J36">
        <f>+'Week 1'!I36+'week 13'!I36+'week 14'!I36+'week 15'!I36+'week 16'!I36+'week 17'!I36+'week 18'!I36+'week 19'!I36+'week 20'!I36+'week 21'!I36+'week 22'!I36+'week 23'!I36+'week 24'!I36+'week 25'!I36+'week 26'!I36+'week 27'!I36+'Week 2'!I36+'Week 3'!I36+'Week 4'!I36+'Week 5'!I36+'Week 6'!I36+'Week 8'!I36+'Week 7'!I36+'Week 9'!I36+'Week 10'!I36+'Week 11'!I36+'Week 12'!I36</f>
        <v>0</v>
      </c>
      <c r="K36">
        <f>+'Week 1'!J36+'week 13'!J36+'week 14'!J36+'week 15'!J36+'week 16'!J36+'week 17'!J36+'week 18'!J36+'week 19'!J36+'week 20'!J36+'week 21'!J36+'week 22'!J36+'week 23'!J36+'week 24'!J36+'week 25'!J36+'week 26'!J36+'week 27'!J36+'Week 2'!J36+'Week 3'!J36+'Week 4'!J36+'Week 5'!J36+'Week 6'!J36+'Week 8'!J36+'Week 7'!J36+'Week 9'!J36+'Week 10'!J36+'Week 11'!J36+'Week 12'!J36</f>
        <v>0</v>
      </c>
      <c r="L36">
        <f>+'Week 1'!K36+'week 13'!K36+'week 14'!K36+'week 15'!K36+'week 16'!K36+'week 17'!K36+'week 18'!K36+'week 19'!K36+'week 20'!K36+'week 21'!K36+'week 22'!K36+'week 23'!K36+'week 24'!K36+'week 25'!K36+'week 26'!K36+'week 27'!K36+'Week 2'!K36+'Week 3'!K36+'Week 4'!K36+'Week 5'!K36+'Week 6'!K36+'Week 8'!K36+'Week 7'!K36+'Week 9'!K36+'Week 10'!K36+'Week 11'!K36+'Week 12'!K36</f>
        <v>0</v>
      </c>
      <c r="M36">
        <f>+'Week 1'!L36+'week 13'!L36+'week 14'!L36+'week 15'!L36+'week 16'!L36+'week 17'!L36+'week 18'!L36+'week 19'!L36+'week 20'!L36+'week 21'!L36+'week 22'!L36+'week 23'!L36+'week 24'!L36+'week 25'!L36+'week 26'!L36+'week 27'!L36+'Week 2'!L36+'Week 3'!L36+'Week 4'!L36+'Week 5'!L36+'Week 6'!L36+'Week 8'!L36+'Week 7'!L36+'Week 9'!L36+'Week 10'!L36+'Week 11'!L36+'Week 12'!L36</f>
        <v>0</v>
      </c>
      <c r="N36">
        <f>+'Week 1'!M36+'week 13'!M36+'week 14'!M36+'week 15'!M36+'week 16'!M36+'week 17'!M36+'week 18'!M36+'week 19'!M36+'week 20'!M36+'week 21'!M36+'week 22'!M36+'week 23'!M36+'week 24'!M36+'week 25'!M36+'week 26'!M36+'week 27'!M36+'Week 2'!M36+'Week 3'!M36+'Week 4'!M36+'Week 5'!M36+'Week 6'!M36+'Week 8'!M36+'Week 7'!M36+'Week 9'!M36+'Week 10'!M36+'Week 11'!M36+'Week 12'!M36</f>
        <v>0</v>
      </c>
      <c r="O36">
        <f>+'Week 1'!N36+'week 13'!N36+'week 14'!N36+'week 15'!N36+'week 16'!N36+'week 17'!N36+'week 18'!N36+'week 19'!N36+'week 20'!N36+'week 21'!N36+'week 22'!N36+'week 23'!N36+'week 24'!N36+'week 25'!N36+'week 26'!N36+'week 27'!N36+'Week 2'!N36+'Week 3'!N36+'Week 4'!N36+'Week 5'!N36+'Week 6'!N36+'Week 8'!N36+'Week 7'!N36+'Week 9'!N36+'Week 10'!N36+'Week 11'!N36+'Week 12'!N36</f>
        <v>0</v>
      </c>
      <c r="P36">
        <f>+'Week 1'!O36+'week 13'!O36+'week 14'!O36+'week 15'!O36+'week 16'!O36+'week 17'!O36+'week 18'!O36+'week 19'!O36+'week 20'!O36+'week 21'!O36+'week 22'!O36+'week 23'!O36+'week 24'!O36+'week 25'!O36+'week 26'!O36+'week 27'!O36+'Week 2'!O36+'Week 3'!O36+'Week 4'!O36+'Week 5'!O36+'Week 6'!O36+'Week 8'!O36+'Week 7'!O36+'Week 9'!O36+'Week 10'!O36+'Week 11'!O36+'Week 12'!O36</f>
        <v>0</v>
      </c>
      <c r="Q36">
        <f>+'Week 1'!P36+'week 13'!P36+'week 14'!P36+'week 15'!P36+'week 16'!P36+'week 17'!P36+'week 18'!P36+'week 19'!P36+'week 20'!P36+'week 21'!P36+'week 22'!P36+'week 23'!P36+'week 24'!P36+'week 25'!P36+'week 26'!P36+'week 27'!P36+'Week 2'!P36+'Week 3'!P36+'Week 4'!P36+'Week 5'!P36+'Week 6'!P36+'Week 8'!P36+'Week 7'!P36+'Week 9'!P36+'Week 10'!P36+'Week 11'!P36+'Week 12'!P36</f>
        <v>0</v>
      </c>
      <c r="R36">
        <f>+'Week 1'!Q36+'week 13'!Q36+'week 14'!Q36+'week 15'!Q36+'week 16'!Q36+'week 17'!Q36+'week 18'!Q36+'week 19'!Q36+'week 20'!Q36+'week 21'!Q36+'week 22'!Q36+'week 23'!Q36+'week 24'!Q36+'week 25'!Q36+'week 26'!Q36+'week 27'!Q36+'Week 2'!Q36+'Week 3'!Q36+'Week 4'!Q36+'Week 5'!Q36+'Week 6'!Q36+'Week 8'!Q36+'Week 7'!Q36+'Week 9'!Q36+'Week 10'!Q36+'Week 11'!Q36+'Week 12'!Q36</f>
        <v>0</v>
      </c>
      <c r="S36" s="2">
        <f t="shared" si="1"/>
        <v>0</v>
      </c>
      <c r="T36" s="2">
        <f t="shared" si="6"/>
        <v>0</v>
      </c>
      <c r="U36" s="8" t="str">
        <f t="shared" si="2"/>
        <v xml:space="preserve"> - </v>
      </c>
      <c r="V36" s="8" t="str">
        <f t="shared" si="3"/>
        <v xml:space="preserve"> - </v>
      </c>
      <c r="W36" s="8" t="str">
        <f t="shared" si="4"/>
        <v xml:space="preserve"> - </v>
      </c>
    </row>
    <row r="37" spans="1:23" ht="14.25" customHeight="1" thickBot="1" x14ac:dyDescent="0.25">
      <c r="C37" s="4" t="s">
        <v>24</v>
      </c>
      <c r="D37">
        <f>+'Week 1'!C37+'week 13'!C37+'week 14'!C37+'week 15'!C37+'week 16'!C37+'week 17'!C37+'week 18'!C37+'week 19'!C37+'week 20'!C37+'week 21'!C37+'week 22'!C37+'week 23'!C37+'week 24'!C37+'week 25'!C37+'week 26'!C37+'week 27'!C37+'Week 2'!C37+'Week 3'!C37+'Week 4'!C37+'Week 5'!C37+'Week 6'!C37+'Week 8'!C37+'Week 7'!C37+'Week 9'!C37+'Week 10'!C37+'Week 11'!C37+'Week 12'!C37</f>
        <v>30</v>
      </c>
      <c r="E37">
        <f>+'Week 1'!D37+'week 13'!D37+'week 14'!D37+'week 15'!D37+'week 16'!D37+'week 17'!D37+'week 18'!D37+'week 19'!D37+'week 20'!D37+'week 21'!D37+'week 22'!D37+'week 23'!D37+'week 24'!D37+'week 25'!D37+'week 26'!D37+'week 27'!D37+'Week 2'!D37+'Week 3'!D37+'Week 4'!D37+'Week 5'!D37+'Week 6'!D37+'Week 8'!D37+'Week 7'!D37+'Week 9'!D37+'Week 10'!D37+'Week 11'!D37+'Week 12'!D37</f>
        <v>42</v>
      </c>
      <c r="F37">
        <f>+'Week 1'!E37+'week 13'!E37+'week 14'!E37+'week 15'!E37+'week 16'!E37+'week 17'!E37+'week 18'!E37+'week 19'!E37+'week 20'!E37+'week 21'!E37+'week 22'!E37+'week 23'!E37+'week 24'!E37+'week 25'!E37+'week 26'!E37+'week 27'!E37+'Week 2'!E37+'Week 3'!E37+'Week 4'!E37+'Week 5'!E37+'Week 6'!E37+'Week 8'!E37+'Week 7'!E37+'Week 9'!E37+'Week 10'!E37+'Week 11'!E37+'Week 12'!E37</f>
        <v>0</v>
      </c>
      <c r="G37">
        <f>+'Week 1'!F37+'week 13'!F37+'week 14'!F37+'week 15'!F37+'week 16'!F37+'week 17'!F37+'week 18'!F37+'week 19'!F37+'week 20'!F37+'week 21'!F37+'week 22'!F37+'week 23'!F37+'week 24'!F37+'week 25'!F37+'week 26'!F37+'week 27'!F37+'Week 2'!F37+'Week 3'!F37+'Week 4'!F37+'Week 5'!F37+'Week 6'!F37+'Week 8'!F37+'Week 7'!F37+'Week 9'!F37+'Week 10'!F37+'Week 11'!F37+'Week 12'!F37</f>
        <v>3</v>
      </c>
      <c r="H37">
        <f>+'Week 1'!G37+'week 13'!G37+'week 14'!G37+'week 15'!G37+'week 16'!G37+'week 17'!G37+'week 18'!G37+'week 19'!G37+'week 20'!G37+'week 21'!G37+'week 22'!G37+'week 23'!G37+'week 24'!G37+'week 25'!G37+'week 26'!G37+'week 27'!G37+'Week 2'!G37+'Week 3'!G37+'Week 4'!G37+'Week 5'!G37+'Week 6'!G37+'Week 8'!G37+'Week 7'!G37+'Week 9'!G37+'Week 10'!G37+'Week 11'!G37+'Week 12'!G37</f>
        <v>1</v>
      </c>
      <c r="I37">
        <f>+'Week 1'!H37+'week 13'!H37+'week 14'!H37+'week 15'!H37+'week 16'!H37+'week 17'!H37+'week 18'!H37+'week 19'!H37+'week 20'!H37+'week 21'!H37+'week 22'!H37+'week 23'!H37+'week 24'!H37+'week 25'!H37+'week 26'!H37+'week 27'!H37+'Week 2'!H37+'Week 3'!H37+'Week 4'!H37+'Week 5'!H37+'Week 6'!H37+'Week 8'!H37+'Week 7'!H37+'Week 9'!H37+'Week 10'!H37+'Week 11'!H37+'Week 12'!H37</f>
        <v>2</v>
      </c>
      <c r="J37">
        <f>+'Week 1'!I37+'week 13'!I37+'week 14'!I37+'week 15'!I37+'week 16'!I37+'week 17'!I37+'week 18'!I37+'week 19'!I37+'week 20'!I37+'week 21'!I37+'week 22'!I37+'week 23'!I37+'week 24'!I37+'week 25'!I37+'week 26'!I37+'week 27'!I37+'Week 2'!I37+'Week 3'!I37+'Week 4'!I37+'Week 5'!I37+'Week 6'!I37+'Week 8'!I37+'Week 7'!I37+'Week 9'!I37+'Week 10'!I37+'Week 11'!I37+'Week 12'!I37</f>
        <v>0</v>
      </c>
      <c r="K37">
        <f>+'Week 1'!J37+'week 13'!J37+'week 14'!J37+'week 15'!J37+'week 16'!J37+'week 17'!J37+'week 18'!J37+'week 19'!J37+'week 20'!J37+'week 21'!J37+'week 22'!J37+'week 23'!J37+'week 24'!J37+'week 25'!J37+'week 26'!J37+'week 27'!J37+'Week 2'!J37+'Week 3'!J37+'Week 4'!J37+'Week 5'!J37+'Week 6'!J37+'Week 8'!J37+'Week 7'!J37+'Week 9'!J37+'Week 10'!J37+'Week 11'!J37+'Week 12'!J37</f>
        <v>0</v>
      </c>
      <c r="L37">
        <f>+'Week 1'!K37+'week 13'!K37+'week 14'!K37+'week 15'!K37+'week 16'!K37+'week 17'!K37+'week 18'!K37+'week 19'!K37+'week 20'!K37+'week 21'!K37+'week 22'!K37+'week 23'!K37+'week 24'!K37+'week 25'!K37+'week 26'!K37+'week 27'!K37+'Week 2'!K37+'Week 3'!K37+'Week 4'!K37+'Week 5'!K37+'Week 6'!K37+'Week 8'!K37+'Week 7'!K37+'Week 9'!K37+'Week 10'!K37+'Week 11'!K37+'Week 12'!K37</f>
        <v>0</v>
      </c>
      <c r="M37">
        <f>+'Week 1'!L37+'week 13'!L37+'week 14'!L37+'week 15'!L37+'week 16'!L37+'week 17'!L37+'week 18'!L37+'week 19'!L37+'week 20'!L37+'week 21'!L37+'week 22'!L37+'week 23'!L37+'week 24'!L37+'week 25'!L37+'week 26'!L37+'week 27'!L37+'Week 2'!L37+'Week 3'!L37+'Week 4'!L37+'Week 5'!L37+'Week 6'!L37+'Week 8'!L37+'Week 7'!L37+'Week 9'!L37+'Week 10'!L37+'Week 11'!L37+'Week 12'!L37</f>
        <v>0</v>
      </c>
      <c r="N37">
        <f>+'Week 1'!M37+'week 13'!M37+'week 14'!M37+'week 15'!M37+'week 16'!M37+'week 17'!M37+'week 18'!M37+'week 19'!M37+'week 20'!M37+'week 21'!M37+'week 22'!M37+'week 23'!M37+'week 24'!M37+'week 25'!M37+'week 26'!M37+'week 27'!M37+'Week 2'!M37+'Week 3'!M37+'Week 4'!M37+'Week 5'!M37+'Week 6'!M37+'Week 8'!M37+'Week 7'!M37+'Week 9'!M37+'Week 10'!M37+'Week 11'!M37+'Week 12'!M37</f>
        <v>1</v>
      </c>
      <c r="O37">
        <f>+'Week 1'!N37+'week 13'!N37+'week 14'!N37+'week 15'!N37+'week 16'!N37+'week 17'!N37+'week 18'!N37+'week 19'!N37+'week 20'!N37+'week 21'!N37+'week 22'!N37+'week 23'!N37+'week 24'!N37+'week 25'!N37+'week 26'!N37+'week 27'!N37+'Week 2'!N37+'Week 3'!N37+'Week 4'!N37+'Week 5'!N37+'Week 6'!N37+'Week 8'!N37+'Week 7'!N37+'Week 9'!N37+'Week 10'!N37+'Week 11'!N37+'Week 12'!N37</f>
        <v>16</v>
      </c>
      <c r="P37">
        <f>+'Week 1'!O37+'week 13'!O37+'week 14'!O37+'week 15'!O37+'week 16'!O37+'week 17'!O37+'week 18'!O37+'week 19'!O37+'week 20'!O37+'week 21'!O37+'week 22'!O37+'week 23'!O37+'week 24'!O37+'week 25'!O37+'week 26'!O37+'week 27'!O37+'Week 2'!O37+'Week 3'!O37+'Week 4'!O37+'Week 5'!O37+'Week 6'!O37+'Week 8'!O37+'Week 7'!O37+'Week 9'!O37+'Week 10'!O37+'Week 11'!O37+'Week 12'!O37</f>
        <v>6</v>
      </c>
      <c r="Q37">
        <f>+'Week 1'!P37+'week 13'!P37+'week 14'!P37+'week 15'!P37+'week 16'!P37+'week 17'!P37+'week 18'!P37+'week 19'!P37+'week 20'!P37+'week 21'!P37+'week 22'!P37+'week 23'!P37+'week 24'!P37+'week 25'!P37+'week 26'!P37+'week 27'!P37+'Week 2'!P37+'Week 3'!P37+'Week 4'!P37+'Week 5'!P37+'Week 6'!P37+'Week 8'!P37+'Week 7'!P37+'Week 9'!P37+'Week 10'!P37+'Week 11'!P37+'Week 12'!P37</f>
        <v>0</v>
      </c>
      <c r="R37">
        <f>+'Week 1'!Q37+'week 13'!Q37+'week 14'!Q37+'week 15'!Q37+'week 16'!Q37+'week 17'!Q37+'week 18'!Q37+'week 19'!Q37+'week 20'!Q37+'week 21'!Q37+'week 22'!Q37+'week 23'!Q37+'week 24'!Q37+'week 25'!Q37+'week 26'!Q37+'week 27'!Q37+'Week 2'!Q37+'Week 3'!Q37+'Week 4'!Q37+'Week 5'!Q37+'Week 6'!Q37+'Week 8'!Q37+'Week 7'!Q37+'Week 9'!Q37+'Week 10'!Q37+'Week 11'!Q37+'Week 12'!Q37</f>
        <v>1</v>
      </c>
      <c r="S37" s="2">
        <f t="shared" si="1"/>
        <v>49</v>
      </c>
      <c r="T37" s="2">
        <f t="shared" si="6"/>
        <v>5</v>
      </c>
      <c r="U37" s="8">
        <f t="shared" si="2"/>
        <v>7.1428571428571425E-2</v>
      </c>
      <c r="V37" s="8">
        <f t="shared" si="3"/>
        <v>9.3023255813953487E-2</v>
      </c>
      <c r="W37" s="8">
        <f t="shared" si="4"/>
        <v>0.11904761904761904</v>
      </c>
    </row>
    <row r="38" spans="1:23" ht="13.5" thickBot="1" x14ac:dyDescent="0.25">
      <c r="C38" s="6" t="s">
        <v>25</v>
      </c>
      <c r="E38" s="7">
        <f>SUM(E6:E37)</f>
        <v>977</v>
      </c>
      <c r="F38" s="7">
        <f t="shared" ref="F38:R38" si="10">SUM(F6:F37)</f>
        <v>124</v>
      </c>
      <c r="G38" s="7">
        <f t="shared" si="10"/>
        <v>221</v>
      </c>
      <c r="H38" s="7">
        <f t="shared" si="10"/>
        <v>124</v>
      </c>
      <c r="I38" s="7">
        <f t="shared" si="10"/>
        <v>50</v>
      </c>
      <c r="J38" s="7">
        <f t="shared" si="10"/>
        <v>13</v>
      </c>
      <c r="K38" s="7">
        <f t="shared" si="10"/>
        <v>36</v>
      </c>
      <c r="L38" s="7">
        <f t="shared" si="10"/>
        <v>9</v>
      </c>
      <c r="M38" s="7">
        <f t="shared" si="10"/>
        <v>3</v>
      </c>
      <c r="N38" s="7">
        <f t="shared" si="10"/>
        <v>101</v>
      </c>
      <c r="O38" s="7">
        <f t="shared" si="10"/>
        <v>255</v>
      </c>
      <c r="P38" s="7">
        <f t="shared" si="10"/>
        <v>7</v>
      </c>
      <c r="Q38" s="7">
        <f t="shared" si="10"/>
        <v>3</v>
      </c>
      <c r="R38" s="7">
        <f t="shared" si="10"/>
        <v>8</v>
      </c>
      <c r="S38" s="7">
        <f>E38+N38+P38+Q38</f>
        <v>1088</v>
      </c>
      <c r="T38" s="7">
        <f>G38+I38+(J38*2)+(K38*3)</f>
        <v>405</v>
      </c>
      <c r="U38" s="9">
        <f>G38/E38</f>
        <v>0.2262026612077789</v>
      </c>
      <c r="V38" s="9">
        <f>(G38+N38)/(E38+N38+Q38)</f>
        <v>0.2978723404255319</v>
      </c>
      <c r="W38" s="10">
        <f>T38/E38</f>
        <v>0.41453428863868985</v>
      </c>
    </row>
    <row r="39" spans="1:23" x14ac:dyDescent="0.2">
      <c r="C39" s="4"/>
    </row>
    <row r="40" spans="1:23" x14ac:dyDescent="0.2">
      <c r="C40" s="4"/>
    </row>
    <row r="41" spans="1:23" ht="27" customHeight="1" x14ac:dyDescent="0.2">
      <c r="A41" s="2" t="s">
        <v>46</v>
      </c>
      <c r="B41" s="2" t="s">
        <v>44</v>
      </c>
      <c r="C41" s="2" t="s">
        <v>26</v>
      </c>
      <c r="D41" s="2" t="s">
        <v>27</v>
      </c>
      <c r="E41" s="2" t="s">
        <v>7</v>
      </c>
      <c r="F41" s="2" t="s">
        <v>6</v>
      </c>
      <c r="G41" s="2" t="s">
        <v>28</v>
      </c>
      <c r="H41" s="2" t="s">
        <v>15</v>
      </c>
      <c r="I41" s="2" t="s">
        <v>14</v>
      </c>
      <c r="J41" s="2" t="s">
        <v>29</v>
      </c>
      <c r="K41" s="2" t="s">
        <v>30</v>
      </c>
      <c r="L41" s="2" t="s">
        <v>31</v>
      </c>
      <c r="M41" s="2" t="s">
        <v>32</v>
      </c>
      <c r="N41" s="2" t="s">
        <v>33</v>
      </c>
      <c r="O41" s="2" t="s">
        <v>34</v>
      </c>
      <c r="P41" s="2" t="s">
        <v>35</v>
      </c>
      <c r="Q41" s="2" t="s">
        <v>11</v>
      </c>
      <c r="R41" s="18" t="s">
        <v>36</v>
      </c>
      <c r="S41" s="18" t="s">
        <v>37</v>
      </c>
      <c r="T41" s="18" t="s">
        <v>38</v>
      </c>
      <c r="U41" s="18" t="s">
        <v>39</v>
      </c>
      <c r="V41" s="19" t="s">
        <v>40</v>
      </c>
      <c r="W41" s="19" t="s">
        <v>41</v>
      </c>
    </row>
    <row r="42" spans="1:23" x14ac:dyDescent="0.2">
      <c r="A42" s="23">
        <v>158</v>
      </c>
      <c r="B42" s="21">
        <f t="shared" ref="B42:B48" si="11">A42-D42</f>
        <v>122</v>
      </c>
      <c r="C42" s="23" t="s">
        <v>58</v>
      </c>
      <c r="D42" s="17">
        <f>+'Week 1'!C42+'week 13'!C42+'week 14'!C42+'week 15'!C42+'week 16'!C42+'week 17'!C42+'week 18'!C42+'week 19'!C42+'week 20'!C42+'week 21'!C42+'week 22'!C42+'week 23'!C42+'week 24'!C42+'week 25'!C42+'week 26'!C42+'week 27'!C42+'Week 2'!C42+'Week 3'!C42+'Week 4'!C42+'Week 5'!C42+'Week 6'!C42+'Week 8'!C42+'Week 7'!C42+'Week 9'!C42+'Week 10'!C42+'Week 11'!C42+'Week 12'!C42</f>
        <v>36</v>
      </c>
      <c r="E42">
        <f>+'Week 1'!D42+'week 13'!D42+'week 14'!D42+'week 15'!D42+'week 16'!D42+'week 17'!D42+'week 18'!D42+'week 19'!D42+'week 20'!D42+'week 21'!D42+'week 22'!D42+'week 23'!D42+'week 24'!D42+'week 25'!D42+'week 26'!D42+'week 27'!D42+'Week 2'!D42+'Week 3'!D42+'Week 4'!D42+'Week 5'!D42+'Week 6'!D42+'Week 8'!D42+'Week 7'!D42+'Week 9'!D42+'Week 10'!D42+'Week 11'!D42+'Week 12'!D42</f>
        <v>22</v>
      </c>
      <c r="F42">
        <f>+'Week 1'!E42+'week 13'!E42+'week 14'!E42+'week 15'!E42+'week 16'!E42+'week 17'!E42+'week 18'!E42+'week 19'!E42+'week 20'!E42+'week 21'!E42+'week 22'!E42+'week 23'!E42+'week 24'!E42+'week 25'!E42+'week 26'!E42+'week 27'!E42+'Week 2'!E42+'Week 3'!E42+'Week 4'!E42+'Week 5'!E42+'Week 6'!E42+'Week 8'!E42+'Week 7'!E42+'Week 9'!E42+'Week 10'!E42+'Week 11'!E42+'Week 12'!E42</f>
        <v>6</v>
      </c>
      <c r="G42">
        <f>+'Week 1'!F42+'week 13'!F42+'week 14'!F42+'week 15'!F42+'week 16'!F42+'week 17'!F42+'week 18'!F42+'week 19'!F42+'week 20'!F42+'week 21'!F42+'week 22'!F42+'week 23'!F42+'week 24'!F42+'week 25'!F42+'week 26'!F42+'week 27'!F42+'Week 2'!F42+'Week 3'!F42+'Week 4'!F42+'Week 5'!F42+'Week 6'!F42+'Week 8'!F42+'Week 7'!F42+'Week 9'!F42+'Week 10'!F42+'Week 11'!F42+'Week 12'!F42</f>
        <v>6</v>
      </c>
      <c r="H42">
        <f>+'Week 1'!G42+'week 13'!G42+'week 14'!G42+'week 15'!G42+'week 16'!G42+'week 17'!G42+'week 18'!G42+'week 19'!G42+'week 20'!G42+'week 21'!G42+'week 22'!G42+'week 23'!G42+'week 24'!G42+'week 25'!G42+'week 26'!G42+'week 27'!G42+'Week 2'!G42+'Week 3'!G42+'Week 4'!G42+'Week 5'!G42+'Week 6'!G42+'Week 8'!G42+'Week 7'!G42+'Week 9'!G42+'Week 10'!G42+'Week 11'!G42+'Week 12'!G42</f>
        <v>31</v>
      </c>
      <c r="I42">
        <f>+'Week 1'!H42+'week 13'!H42+'week 14'!H42+'week 15'!H42+'week 16'!H42+'week 17'!H42+'week 18'!H42+'week 19'!H42+'week 20'!H42+'week 21'!H42+'week 22'!H42+'week 23'!H42+'week 24'!H42+'week 25'!H42+'week 26'!H42+'week 27'!H42+'Week 2'!H42+'Week 3'!H42+'Week 4'!H42+'Week 5'!H42+'Week 6'!H42+'Week 8'!H42+'Week 7'!H42+'Week 9'!H42+'Week 10'!H42+'Week 11'!H42+'Week 12'!H42</f>
        <v>20</v>
      </c>
      <c r="J42">
        <f>+'Week 1'!I42+'week 13'!I42+'week 14'!I42+'week 15'!I42+'week 16'!I42+'week 17'!I42+'week 18'!I42+'week 19'!I42+'week 20'!I42+'week 21'!I42+'week 22'!I42+'week 23'!I42+'week 24'!I42+'week 25'!I42+'week 26'!I42+'week 27'!I42+'Week 2'!I42+'Week 3'!I42+'Week 4'!I42+'Week 5'!I42+'Week 6'!I42+'Week 8'!I42+'Week 7'!I42+'Week 9'!I42+'Week 10'!I42+'Week 11'!I42+'Week 12'!I42</f>
        <v>6</v>
      </c>
      <c r="K42">
        <f>+'Week 1'!J42+'week 13'!J42+'week 14'!J42+'week 15'!J42+'week 16'!J42+'week 17'!J42+'week 18'!J42+'week 19'!J42+'week 20'!J42+'week 21'!J42+'week 22'!J42+'week 23'!J42+'week 24'!J42+'week 25'!J42+'week 26'!J42+'week 27'!J42+'Week 2'!J42+'Week 3'!J42+'Week 4'!J42+'Week 5'!J42+'Week 6'!J42+'Week 8'!J42+'Week 7'!J42+'Week 9'!J42+'Week 10'!J42+'Week 11'!J42+'Week 12'!J42</f>
        <v>6</v>
      </c>
      <c r="L42">
        <f>+'Week 1'!K42+'week 13'!K42+'week 14'!K42+'week 15'!K42+'week 16'!K42+'week 17'!K42+'week 18'!K42+'week 19'!K42+'week 20'!K42+'week 21'!K42+'week 22'!K42+'week 23'!K42+'week 24'!K42+'week 25'!K42+'week 26'!K42+'week 27'!K42+'Week 2'!K42+'Week 3'!K42+'Week 4'!K42+'Week 5'!K42+'Week 6'!K42+'Week 8'!K42+'Week 7'!K42+'Week 9'!K42+'Week 10'!K42+'Week 11'!K42+'Week 12'!K42</f>
        <v>0</v>
      </c>
      <c r="M42">
        <f>+'Week 1'!L42+'week 13'!L42+'week 14'!L42+'week 15'!L42+'week 16'!L42+'week 17'!L42+'week 18'!L42+'week 19'!L42+'week 20'!L42+'week 21'!L42+'week 22'!L42+'week 23'!L42+'week 24'!L42+'week 25'!L42+'week 26'!L42+'week 27'!L42+'Week 2'!L42+'Week 3'!L42+'Week 4'!L42+'Week 5'!L42+'Week 6'!L42+'Week 8'!L42+'Week 7'!L42+'Week 9'!L42+'Week 10'!L42+'Week 11'!L42+'Week 12'!L42</f>
        <v>0</v>
      </c>
      <c r="N42">
        <f>+'Week 1'!M42+'week 13'!M42+'week 14'!M42+'week 15'!M42+'week 16'!M42+'week 17'!M42+'week 18'!M42+'week 19'!M42+'week 20'!M42+'week 21'!M42+'week 22'!M42+'week 23'!M42+'week 24'!M42+'week 25'!M42+'week 26'!M42+'week 27'!M42+'Week 2'!M42+'Week 3'!M42+'Week 4'!M42+'Week 5'!M42+'Week 6'!M42+'Week 8'!M42+'Week 7'!M42+'Week 9'!M42+'Week 10'!M42+'Week 11'!M42+'Week 12'!M42</f>
        <v>3</v>
      </c>
      <c r="O42">
        <f>+'Week 1'!N42+'week 13'!N42+'week 14'!N42+'week 15'!N42+'week 16'!N42+'week 17'!N42+'week 18'!N42+'week 19'!N42+'week 20'!N42+'week 21'!N42+'week 22'!N42+'week 23'!N42+'week 24'!N42+'week 25'!N42+'week 26'!N42+'week 27'!N42+'Week 2'!N42+'Week 3'!N42+'Week 4'!N42+'Week 5'!N42+'Week 6'!N42+'Week 8'!N42+'Week 7'!N42+'Week 9'!N42+'Week 10'!N42+'Week 11'!N42+'Week 12'!N42</f>
        <v>0</v>
      </c>
      <c r="P42">
        <f>+'Week 1'!O42+'week 13'!O42+'week 14'!O42+'week 15'!O42+'week 16'!O42+'week 17'!O42+'week 18'!O42+'week 19'!O42+'week 20'!O42+'week 21'!O42+'week 22'!O42+'week 23'!O42+'week 24'!O42+'week 25'!O42+'week 26'!O42+'week 27'!O42+'Week 2'!O42+'Week 3'!O42+'Week 4'!O42+'Week 5'!O42+'Week 6'!O42+'Week 8'!O42+'Week 7'!O42+'Week 9'!O42+'Week 10'!O42+'Week 11'!O42+'Week 12'!O42</f>
        <v>0</v>
      </c>
      <c r="Q42">
        <f>+'Week 1'!P42+'week 13'!P42+'week 14'!P42+'week 15'!P42+'week 16'!P42+'week 17'!P42+'week 18'!P42+'week 19'!P42+'week 20'!P42+'week 21'!P42+'week 22'!P42+'week 23'!P42+'week 24'!P42+'week 25'!P42+'week 26'!P42+'week 27'!P42+'Week 2'!P42+'Week 3'!P42+'Week 4'!P42+'Week 5'!P42+'Week 6'!P42+'Week 8'!P42+'Week 7'!P42+'Week 9'!P42+'Week 10'!P42+'Week 11'!P42+'Week 12'!P42</f>
        <v>1</v>
      </c>
      <c r="R42" t="s">
        <v>47</v>
      </c>
      <c r="S42" s="12">
        <f>IF(N42+O42&gt;0,N42/(N42+O42)," - ")</f>
        <v>1</v>
      </c>
      <c r="T42" s="12">
        <f>IF(D42&gt;0,G42/D42*9," - ")</f>
        <v>1.5</v>
      </c>
      <c r="U42" s="12">
        <f>IF(D42&gt;0,(I42+E42)/D42," - ")</f>
        <v>1.1666666666666667</v>
      </c>
      <c r="V42" s="8">
        <f>IF(D42&gt;0,E42/(D42*3+E42)," - ")</f>
        <v>0.16923076923076924</v>
      </c>
      <c r="W42" s="8">
        <f>IF(D42&gt;0,(E42+I42)/(D42*3+E42+I42)," - ")</f>
        <v>0.28000000000000003</v>
      </c>
    </row>
    <row r="43" spans="1:23" x14ac:dyDescent="0.2">
      <c r="A43" s="24">
        <v>161</v>
      </c>
      <c r="B43" s="21">
        <f t="shared" si="11"/>
        <v>123.67</v>
      </c>
      <c r="C43" s="23" t="s">
        <v>53</v>
      </c>
      <c r="D43" s="17">
        <f>+'Week 1'!C43+'week 13'!C43+'week 14'!C43+'week 15'!C43+'week 16'!C43+'week 17'!C43+'week 18'!C43+'week 19'!C43+'week 20'!C43+'week 21'!C43+'week 22'!C43+'week 23'!C43+'week 24'!C43+'week 25'!C43+'week 26'!C43+'week 27'!C43+'Week 2'!C43+'Week 3'!C43+'Week 4'!C43+'Week 5'!C43+'Week 6'!C43+'Week 8'!C43+'Week 7'!C43+'Week 9'!C43+'Week 10'!C43+'Week 11'!C43+'Week 12'!C43</f>
        <v>37.33</v>
      </c>
      <c r="E43">
        <f>+'Week 1'!D43+'week 13'!D43+'week 14'!D43+'week 15'!D43+'week 16'!D43+'week 17'!D43+'week 18'!D43+'week 19'!D43+'week 20'!D43+'week 21'!D43+'week 22'!D43+'week 23'!D43+'week 24'!D43+'week 25'!D43+'week 26'!D43+'week 27'!D43+'Week 2'!D43+'Week 3'!D43+'Week 4'!D43+'Week 5'!D43+'Week 6'!D43+'Week 8'!D43+'Week 7'!D43+'Week 9'!D43+'Week 10'!D43+'Week 11'!D43+'Week 12'!D43</f>
        <v>22</v>
      </c>
      <c r="F43">
        <f>+'Week 1'!E43+'week 13'!E43+'week 14'!E43+'week 15'!E43+'week 16'!E43+'week 17'!E43+'week 18'!E43+'week 19'!E43+'week 20'!E43+'week 21'!E43+'week 22'!E43+'week 23'!E43+'week 24'!E43+'week 25'!E43+'week 26'!E43+'week 27'!E43+'Week 2'!E43+'Week 3'!E43+'Week 4'!E43+'Week 5'!E43+'Week 6'!E43+'Week 8'!E43+'Week 7'!E43+'Week 9'!E43+'Week 10'!E43+'Week 11'!E43+'Week 12'!E43</f>
        <v>7</v>
      </c>
      <c r="G43">
        <f>+'Week 1'!F43+'week 13'!F43+'week 14'!F43+'week 15'!F43+'week 16'!F43+'week 17'!F43+'week 18'!F43+'week 19'!F43+'week 20'!F43+'week 21'!F43+'week 22'!F43+'week 23'!F43+'week 24'!F43+'week 25'!F43+'week 26'!F43+'week 27'!F43+'Week 2'!F43+'Week 3'!F43+'Week 4'!F43+'Week 5'!F43+'Week 6'!F43+'Week 8'!F43+'Week 7'!F43+'Week 9'!F43+'Week 10'!F43+'Week 11'!F43+'Week 12'!F43</f>
        <v>7</v>
      </c>
      <c r="H43">
        <f>+'Week 1'!G43+'week 13'!G43+'week 14'!G43+'week 15'!G43+'week 16'!G43+'week 17'!G43+'week 18'!G43+'week 19'!G43+'week 20'!G43+'week 21'!G43+'week 22'!G43+'week 23'!G43+'week 24'!G43+'week 25'!G43+'week 26'!G43+'week 27'!G43+'Week 2'!G43+'Week 3'!G43+'Week 4'!G43+'Week 5'!G43+'Week 6'!G43+'Week 8'!G43+'Week 7'!G43+'Week 9'!G43+'Week 10'!G43+'Week 11'!G43+'Week 12'!G43</f>
        <v>49</v>
      </c>
      <c r="I43">
        <f>+'Week 1'!H43+'week 13'!H43+'week 14'!H43+'week 15'!H43+'week 16'!H43+'week 17'!H43+'week 18'!H43+'week 19'!H43+'week 20'!H43+'week 21'!H43+'week 22'!H43+'week 23'!H43+'week 24'!H43+'week 25'!H43+'week 26'!H43+'week 27'!H43+'Week 2'!H43+'Week 3'!H43+'Week 4'!H43+'Week 5'!H43+'Week 6'!H43+'Week 8'!H43+'Week 7'!H43+'Week 9'!H43+'Week 10'!H43+'Week 11'!H43+'Week 12'!H43</f>
        <v>10</v>
      </c>
      <c r="J43">
        <f>+'Week 1'!I43+'week 13'!I43+'week 14'!I43+'week 15'!I43+'week 16'!I43+'week 17'!I43+'week 18'!I43+'week 19'!I43+'week 20'!I43+'week 21'!I43+'week 22'!I43+'week 23'!I43+'week 24'!I43+'week 25'!I43+'week 26'!I43+'week 27'!I43+'Week 2'!I43+'Week 3'!I43+'Week 4'!I43+'Week 5'!I43+'Week 6'!I43+'Week 8'!I43+'Week 7'!I43+'Week 9'!I43+'Week 10'!I43+'Week 11'!I43+'Week 12'!I43</f>
        <v>6</v>
      </c>
      <c r="K43">
        <f>+'Week 1'!J43+'week 13'!J43+'week 14'!J43+'week 15'!J43+'week 16'!J43+'week 17'!J43+'week 18'!J43+'week 19'!J43+'week 20'!J43+'week 21'!J43+'week 22'!J43+'week 23'!J43+'week 24'!J43+'week 25'!J43+'week 26'!J43+'week 27'!J43+'Week 2'!J43+'Week 3'!J43+'Week 4'!J43+'Week 5'!J43+'Week 6'!J43+'Week 8'!J43+'Week 7'!J43+'Week 9'!J43+'Week 10'!J43+'Week 11'!J43+'Week 12'!J43</f>
        <v>6</v>
      </c>
      <c r="L43">
        <f>+'Week 1'!K43+'week 13'!K43+'week 14'!K43+'week 15'!K43+'week 16'!K43+'week 17'!K43+'week 18'!K43+'week 19'!K43+'week 20'!K43+'week 21'!K43+'week 22'!K43+'week 23'!K43+'week 24'!K43+'week 25'!K43+'week 26'!K43+'week 27'!K43+'Week 2'!K43+'Week 3'!K43+'Week 4'!K43+'Week 5'!K43+'Week 6'!K43+'Week 8'!K43+'Week 7'!K43+'Week 9'!K43+'Week 10'!K43+'Week 11'!K43+'Week 12'!K43</f>
        <v>0</v>
      </c>
      <c r="M43">
        <f>+'Week 1'!L43+'week 13'!L43+'week 14'!L43+'week 15'!L43+'week 16'!L43+'week 17'!L43+'week 18'!L43+'week 19'!L43+'week 20'!L43+'week 21'!L43+'week 22'!L43+'week 23'!L43+'week 24'!L43+'week 25'!L43+'week 26'!L43+'week 27'!L43+'Week 2'!L43+'Week 3'!L43+'Week 4'!L43+'Week 5'!L43+'Week 6'!L43+'Week 8'!L43+'Week 7'!L43+'Week 9'!L43+'Week 10'!L43+'Week 11'!L43+'Week 12'!L43</f>
        <v>1</v>
      </c>
      <c r="N43">
        <f>+'Week 1'!M43+'week 13'!M43+'week 14'!M43+'week 15'!M43+'week 16'!M43+'week 17'!M43+'week 18'!M43+'week 19'!M43+'week 20'!M43+'week 21'!M43+'week 22'!M43+'week 23'!M43+'week 24'!M43+'week 25'!M43+'week 26'!M43+'week 27'!M43+'Week 2'!M43+'Week 3'!M43+'Week 4'!M43+'Week 5'!M43+'Week 6'!M43+'Week 8'!M43+'Week 7'!M43+'Week 9'!M43+'Week 10'!M43+'Week 11'!M43+'Week 12'!M43</f>
        <v>3</v>
      </c>
      <c r="O43">
        <f>+'Week 1'!N43+'week 13'!N43+'week 14'!N43+'week 15'!N43+'week 16'!N43+'week 17'!N43+'week 18'!N43+'week 19'!N43+'week 20'!N43+'week 21'!N43+'week 22'!N43+'week 23'!N43+'week 24'!N43+'week 25'!N43+'week 26'!N43+'week 27'!N43+'Week 2'!N43+'Week 3'!N43+'Week 4'!N43+'Week 5'!N43+'Week 6'!N43+'Week 8'!N43+'Week 7'!N43+'Week 9'!N43+'Week 10'!N43+'Week 11'!N43+'Week 12'!N43</f>
        <v>1</v>
      </c>
      <c r="P43">
        <f>+'Week 1'!O43+'week 13'!O43+'week 14'!O43+'week 15'!O43+'week 16'!O43+'week 17'!O43+'week 18'!O43+'week 19'!O43+'week 20'!O43+'week 21'!O43+'week 22'!O43+'week 23'!O43+'week 24'!O43+'week 25'!O43+'week 26'!O43+'week 27'!O43+'Week 2'!O43+'Week 3'!O43+'Week 4'!O43+'Week 5'!O43+'Week 6'!O43+'Week 8'!O43+'Week 7'!O43+'Week 9'!O43+'Week 10'!O43+'Week 11'!O43+'Week 12'!O43</f>
        <v>0</v>
      </c>
      <c r="Q43">
        <f>+'Week 1'!P43+'week 13'!P43+'week 14'!P43+'week 15'!P43+'week 16'!P43+'week 17'!P43+'week 18'!P43+'week 19'!P43+'week 20'!P43+'week 21'!P43+'week 22'!P43+'week 23'!P43+'week 24'!P43+'week 25'!P43+'week 26'!P43+'week 27'!P43+'Week 2'!P43+'Week 3'!P43+'Week 4'!P43+'Week 5'!P43+'Week 6'!P43+'Week 8'!P43+'Week 7'!P43+'Week 9'!P43+'Week 10'!P43+'Week 11'!P43+'Week 12'!P43</f>
        <v>4</v>
      </c>
      <c r="R43" t="s">
        <v>47</v>
      </c>
      <c r="S43" s="12">
        <f t="shared" ref="S43:S64" si="12">IF(N43+O43&gt;0,N43/(N43+O43)," - ")</f>
        <v>0.75</v>
      </c>
      <c r="T43" s="12">
        <f t="shared" ref="T43:T64" si="13">IF(D43&gt;0,G43/D43*9," - ")</f>
        <v>1.6876506830967051</v>
      </c>
      <c r="U43" s="12">
        <f t="shared" ref="U43:U64" si="14">IF(D43&gt;0,(I43+E43)/D43," - ")</f>
        <v>0.85721939458880259</v>
      </c>
      <c r="V43" s="8">
        <f t="shared" ref="V43:V64" si="15">IF(D43&gt;0,E43/(D43*3+E43)," - ")</f>
        <v>0.1641913575639973</v>
      </c>
      <c r="W43" s="8">
        <f t="shared" ref="W43:W64" si="16">IF(D43&gt;0,(E43+I43)/(D43*3+E43+I43)," - ")</f>
        <v>0.2222376553927356</v>
      </c>
    </row>
    <row r="44" spans="1:23" x14ac:dyDescent="0.2">
      <c r="A44" s="24">
        <v>144</v>
      </c>
      <c r="B44" s="21">
        <f t="shared" si="11"/>
        <v>114.33</v>
      </c>
      <c r="C44" s="23" t="s">
        <v>60</v>
      </c>
      <c r="D44" s="17">
        <f>+'Week 1'!C44+'week 13'!C44+'week 14'!C44+'week 15'!C44+'week 16'!C44+'week 17'!C44+'week 18'!C44+'week 19'!C44+'week 20'!C44+'week 21'!C44+'week 22'!C44+'week 23'!C44+'week 24'!C44+'week 25'!C44+'week 26'!C44+'week 27'!C44+'Week 2'!C44+'Week 3'!C44+'Week 4'!C44+'Week 5'!C44+'Week 6'!C44+'Week 8'!C44+'Week 7'!C44+'Week 9'!C44+'Week 10'!C44+'Week 11'!C44+'Week 12'!C44</f>
        <v>29.67</v>
      </c>
      <c r="E44">
        <f>+'Week 1'!D44+'week 13'!D44+'week 14'!D44+'week 15'!D44+'week 16'!D44+'week 17'!D44+'week 18'!D44+'week 19'!D44+'week 20'!D44+'week 21'!D44+'week 22'!D44+'week 23'!D44+'week 24'!D44+'week 25'!D44+'week 26'!D44+'week 27'!D44+'Week 2'!D44+'Week 3'!D44+'Week 4'!D44+'Week 5'!D44+'Week 6'!D44+'Week 8'!D44+'Week 7'!D44+'Week 9'!D44+'Week 10'!D44+'Week 11'!D44+'Week 12'!D44</f>
        <v>34</v>
      </c>
      <c r="F44">
        <f>+'Week 1'!E44+'week 13'!E44+'week 14'!E44+'week 15'!E44+'week 16'!E44+'week 17'!E44+'week 18'!E44+'week 19'!E44+'week 20'!E44+'week 21'!E44+'week 22'!E44+'week 23'!E44+'week 24'!E44+'week 25'!E44+'week 26'!E44+'week 27'!E44+'Week 2'!E44+'Week 3'!E44+'Week 4'!E44+'Week 5'!E44+'Week 6'!E44+'Week 8'!E44+'Week 7'!E44+'Week 9'!E44+'Week 10'!E44+'Week 11'!E44+'Week 12'!E44</f>
        <v>18</v>
      </c>
      <c r="G44">
        <f>+'Week 1'!F44+'week 13'!F44+'week 14'!F44+'week 15'!F44+'week 16'!F44+'week 17'!F44+'week 18'!F44+'week 19'!F44+'week 20'!F44+'week 21'!F44+'week 22'!F44+'week 23'!F44+'week 24'!F44+'week 25'!F44+'week 26'!F44+'week 27'!F44+'Week 2'!F44+'Week 3'!F44+'Week 4'!F44+'Week 5'!F44+'Week 6'!F44+'Week 8'!F44+'Week 7'!F44+'Week 9'!F44+'Week 10'!F44+'Week 11'!F44+'Week 12'!F44</f>
        <v>18</v>
      </c>
      <c r="H44">
        <f>+'Week 1'!G44+'week 13'!G44+'week 14'!G44+'week 15'!G44+'week 16'!G44+'week 17'!G44+'week 18'!G44+'week 19'!G44+'week 20'!G44+'week 21'!G44+'week 22'!G44+'week 23'!G44+'week 24'!G44+'week 25'!G44+'week 26'!G44+'week 27'!G44+'Week 2'!G44+'Week 3'!G44+'Week 4'!G44+'Week 5'!G44+'Week 6'!G44+'Week 8'!G44+'Week 7'!G44+'Week 9'!G44+'Week 10'!G44+'Week 11'!G44+'Week 12'!G44</f>
        <v>34</v>
      </c>
      <c r="I44">
        <f>+'Week 1'!H44+'week 13'!H44+'week 14'!H44+'week 15'!H44+'week 16'!H44+'week 17'!H44+'week 18'!H44+'week 19'!H44+'week 20'!H44+'week 21'!H44+'week 22'!H44+'week 23'!H44+'week 24'!H44+'week 25'!H44+'week 26'!H44+'week 27'!H44+'Week 2'!H44+'Week 3'!H44+'Week 4'!H44+'Week 5'!H44+'Week 6'!H44+'Week 8'!H44+'Week 7'!H44+'Week 9'!H44+'Week 10'!H44+'Week 11'!H44+'Week 12'!H44</f>
        <v>6</v>
      </c>
      <c r="J44">
        <f>+'Week 1'!I44+'week 13'!I44+'week 14'!I44+'week 15'!I44+'week 16'!I44+'week 17'!I44+'week 18'!I44+'week 19'!I44+'week 20'!I44+'week 21'!I44+'week 22'!I44+'week 23'!I44+'week 24'!I44+'week 25'!I44+'week 26'!I44+'week 27'!I44+'Week 2'!I44+'Week 3'!I44+'Week 4'!I44+'Week 5'!I44+'Week 6'!I44+'Week 8'!I44+'Week 7'!I44+'Week 9'!I44+'Week 10'!I44+'Week 11'!I44+'Week 12'!I44</f>
        <v>6</v>
      </c>
      <c r="K44">
        <f>+'Week 1'!J44+'week 13'!J44+'week 14'!J44+'week 15'!J44+'week 16'!J44+'week 17'!J44+'week 18'!J44+'week 19'!J44+'week 20'!J44+'week 21'!J44+'week 22'!J44+'week 23'!J44+'week 24'!J44+'week 25'!J44+'week 26'!J44+'week 27'!J44+'Week 2'!J44+'Week 3'!J44+'Week 4'!J44+'Week 5'!J44+'Week 6'!J44+'Week 8'!J44+'Week 7'!J44+'Week 9'!J44+'Week 10'!J44+'Week 11'!J44+'Week 12'!J44</f>
        <v>6</v>
      </c>
      <c r="L44">
        <f>+'Week 1'!K44+'week 13'!K44+'week 14'!K44+'week 15'!K44+'week 16'!K44+'week 17'!K44+'week 18'!K44+'week 19'!K44+'week 20'!K44+'week 21'!K44+'week 22'!K44+'week 23'!K44+'week 24'!K44+'week 25'!K44+'week 26'!K44+'week 27'!K44+'Week 2'!K44+'Week 3'!K44+'Week 4'!K44+'Week 5'!K44+'Week 6'!K44+'Week 8'!K44+'Week 7'!K44+'Week 9'!K44+'Week 10'!K44+'Week 11'!K44+'Week 12'!K44</f>
        <v>0</v>
      </c>
      <c r="M44">
        <f>+'Week 1'!L44+'week 13'!L44+'week 14'!L44+'week 15'!L44+'week 16'!L44+'week 17'!L44+'week 18'!L44+'week 19'!L44+'week 20'!L44+'week 21'!L44+'week 22'!L44+'week 23'!L44+'week 24'!L44+'week 25'!L44+'week 26'!L44+'week 27'!L44+'Week 2'!L44+'Week 3'!L44+'Week 4'!L44+'Week 5'!L44+'Week 6'!L44+'Week 8'!L44+'Week 7'!L44+'Week 9'!L44+'Week 10'!L44+'Week 11'!L44+'Week 12'!L44</f>
        <v>0</v>
      </c>
      <c r="N44">
        <f>+'Week 1'!M44+'week 13'!M44+'week 14'!M44+'week 15'!M44+'week 16'!M44+'week 17'!M44+'week 18'!M44+'week 19'!M44+'week 20'!M44+'week 21'!M44+'week 22'!M44+'week 23'!M44+'week 24'!M44+'week 25'!M44+'week 26'!M44+'week 27'!M44+'Week 2'!M44+'Week 3'!M44+'Week 4'!M44+'Week 5'!M44+'Week 6'!M44+'Week 8'!M44+'Week 7'!M44+'Week 9'!M44+'Week 10'!M44+'Week 11'!M44+'Week 12'!M44</f>
        <v>0</v>
      </c>
      <c r="O44">
        <f>+'Week 1'!N44+'week 13'!N44+'week 14'!N44+'week 15'!N44+'week 16'!N44+'week 17'!N44+'week 18'!N44+'week 19'!N44+'week 20'!N44+'week 21'!N44+'week 22'!N44+'week 23'!N44+'week 24'!N44+'week 25'!N44+'week 26'!N44+'week 27'!N44+'Week 2'!N44+'Week 3'!N44+'Week 4'!N44+'Week 5'!N44+'Week 6'!N44+'Week 8'!N44+'Week 7'!N44+'Week 9'!N44+'Week 10'!N44+'Week 11'!N44+'Week 12'!N44</f>
        <v>0</v>
      </c>
      <c r="P44">
        <f>+'Week 1'!O44+'week 13'!O44+'week 14'!O44+'week 15'!O44+'week 16'!O44+'week 17'!O44+'week 18'!O44+'week 19'!O44+'week 20'!O44+'week 21'!O44+'week 22'!O44+'week 23'!O44+'week 24'!O44+'week 25'!O44+'week 26'!O44+'week 27'!O44+'Week 2'!O44+'Week 3'!O44+'Week 4'!O44+'Week 5'!O44+'Week 6'!O44+'Week 8'!O44+'Week 7'!O44+'Week 9'!O44+'Week 10'!O44+'Week 11'!O44+'Week 12'!O44</f>
        <v>0</v>
      </c>
      <c r="Q44">
        <f>+'Week 1'!P44+'week 13'!P44+'week 14'!P44+'week 15'!P44+'week 16'!P44+'week 17'!P44+'week 18'!P44+'week 19'!P44+'week 20'!P44+'week 21'!P44+'week 22'!P44+'week 23'!P44+'week 24'!P44+'week 25'!P44+'week 26'!P44+'week 27'!P44+'Week 2'!P44+'Week 3'!P44+'Week 4'!P44+'Week 5'!P44+'Week 6'!P44+'Week 8'!P44+'Week 7'!P44+'Week 9'!P44+'Week 10'!P44+'Week 11'!P44+'Week 12'!P44</f>
        <v>6</v>
      </c>
      <c r="R44" t="s">
        <v>47</v>
      </c>
      <c r="S44" s="12" t="str">
        <f t="shared" si="12"/>
        <v xml:space="preserve"> - </v>
      </c>
      <c r="T44" s="12">
        <f t="shared" si="13"/>
        <v>5.4600606673407484</v>
      </c>
      <c r="U44" s="12">
        <f t="shared" si="14"/>
        <v>1.3481631277384563</v>
      </c>
      <c r="V44" s="8">
        <f t="shared" si="15"/>
        <v>0.27640029265913341</v>
      </c>
      <c r="W44" s="8">
        <f t="shared" si="16"/>
        <v>0.31005348422602902</v>
      </c>
    </row>
    <row r="45" spans="1:23" x14ac:dyDescent="0.2">
      <c r="A45" s="24">
        <v>68</v>
      </c>
      <c r="B45" s="21">
        <f t="shared" si="11"/>
        <v>68</v>
      </c>
      <c r="C45" s="23" t="s">
        <v>59</v>
      </c>
      <c r="D45" s="17">
        <f>+'Week 1'!C45+'week 13'!C45+'week 14'!C45+'week 15'!C45+'week 16'!C45+'week 17'!C45+'week 18'!C45+'week 19'!C45+'week 20'!C45+'week 21'!C45+'week 22'!C45+'week 23'!C45+'week 24'!C45+'week 25'!C45+'week 26'!C45+'week 27'!C45+'Week 2'!C45+'Week 3'!C45+'Week 4'!C45+'Week 5'!C45+'Week 6'!C45+'Week 8'!C45+'Week 7'!C45+'Week 9'!C45+'Week 10'!C45+'Week 11'!C45+'Week 12'!C45</f>
        <v>0</v>
      </c>
      <c r="E45">
        <f>+'Week 1'!D45+'week 13'!D45+'week 14'!D45+'week 15'!D45+'week 16'!D45+'week 17'!D45+'week 18'!D45+'week 19'!D45+'week 20'!D45+'week 21'!D45+'week 22'!D45+'week 23'!D45+'week 24'!D45+'week 25'!D45+'week 26'!D45+'week 27'!D45+'Week 2'!D45+'Week 3'!D45+'Week 4'!D45+'Week 5'!D45+'Week 6'!D45+'Week 8'!D45+'Week 7'!D45+'Week 9'!D45+'Week 10'!D45+'Week 11'!D45+'Week 12'!D45</f>
        <v>0</v>
      </c>
      <c r="F45">
        <f>+'Week 1'!E45+'week 13'!E45+'week 14'!E45+'week 15'!E45+'week 16'!E45+'week 17'!E45+'week 18'!E45+'week 19'!E45+'week 20'!E45+'week 21'!E45+'week 22'!E45+'week 23'!E45+'week 24'!E45+'week 25'!E45+'week 26'!E45+'week 27'!E45+'Week 2'!E45+'Week 3'!E45+'Week 4'!E45+'Week 5'!E45+'Week 6'!E45+'Week 8'!E45+'Week 7'!E45+'Week 9'!E45+'Week 10'!E45+'Week 11'!E45+'Week 12'!E45</f>
        <v>0</v>
      </c>
      <c r="G45">
        <f>+'Week 1'!F45+'week 13'!F45+'week 14'!F45+'week 15'!F45+'week 16'!F45+'week 17'!F45+'week 18'!F45+'week 19'!F45+'week 20'!F45+'week 21'!F45+'week 22'!F45+'week 23'!F45+'week 24'!F45+'week 25'!F45+'week 26'!F45+'week 27'!F45+'Week 2'!F45+'Week 3'!F45+'Week 4'!F45+'Week 5'!F45+'Week 6'!F45+'Week 8'!F45+'Week 7'!F45+'Week 9'!F45+'Week 10'!F45+'Week 11'!F45+'Week 12'!F45</f>
        <v>0</v>
      </c>
      <c r="H45">
        <f>+'Week 1'!G45+'week 13'!G45+'week 14'!G45+'week 15'!G45+'week 16'!G45+'week 17'!G45+'week 18'!G45+'week 19'!G45+'week 20'!G45+'week 21'!G45+'week 22'!G45+'week 23'!G45+'week 24'!G45+'week 25'!G45+'week 26'!G45+'week 27'!G45+'Week 2'!G45+'Week 3'!G45+'Week 4'!G45+'Week 5'!G45+'Week 6'!G45+'Week 8'!G45+'Week 7'!G45+'Week 9'!G45+'Week 10'!G45+'Week 11'!G45+'Week 12'!G45</f>
        <v>0</v>
      </c>
      <c r="I45">
        <f>+'Week 1'!H45+'week 13'!H45+'week 14'!H45+'week 15'!H45+'week 16'!H45+'week 17'!H45+'week 18'!H45+'week 19'!H45+'week 20'!H45+'week 21'!H45+'week 22'!H45+'week 23'!H45+'week 24'!H45+'week 25'!H45+'week 26'!H45+'week 27'!H45+'Week 2'!H45+'Week 3'!H45+'Week 4'!H45+'Week 5'!H45+'Week 6'!H45+'Week 8'!H45+'Week 7'!H45+'Week 9'!H45+'Week 10'!H45+'Week 11'!H45+'Week 12'!H45</f>
        <v>0</v>
      </c>
      <c r="J45">
        <f>+'Week 1'!I45+'week 13'!I45+'week 14'!I45+'week 15'!I45+'week 16'!I45+'week 17'!I45+'week 18'!I45+'week 19'!I45+'week 20'!I45+'week 21'!I45+'week 22'!I45+'week 23'!I45+'week 24'!I45+'week 25'!I45+'week 26'!I45+'week 27'!I45+'Week 2'!I45+'Week 3'!I45+'Week 4'!I45+'Week 5'!I45+'Week 6'!I45+'Week 8'!I45+'Week 7'!I45+'Week 9'!I45+'Week 10'!I45+'Week 11'!I45+'Week 12'!I45</f>
        <v>0</v>
      </c>
      <c r="K45">
        <f>+'Week 1'!J45+'week 13'!J45+'week 14'!J45+'week 15'!J45+'week 16'!J45+'week 17'!J45+'week 18'!J45+'week 19'!J45+'week 20'!J45+'week 21'!J45+'week 22'!J45+'week 23'!J45+'week 24'!J45+'week 25'!J45+'week 26'!J45+'week 27'!J45+'Week 2'!J45+'Week 3'!J45+'Week 4'!J45+'Week 5'!J45+'Week 6'!J45+'Week 8'!J45+'Week 7'!J45+'Week 9'!J45+'Week 10'!J45+'Week 11'!J45+'Week 12'!J45</f>
        <v>0</v>
      </c>
      <c r="L45">
        <f>+'Week 1'!K45+'week 13'!K45+'week 14'!K45+'week 15'!K45+'week 16'!K45+'week 17'!K45+'week 18'!K45+'week 19'!K45+'week 20'!K45+'week 21'!K45+'week 22'!K45+'week 23'!K45+'week 24'!K45+'week 25'!K45+'week 26'!K45+'week 27'!K45+'Week 2'!K45+'Week 3'!K45+'Week 4'!K45+'Week 5'!K45+'Week 6'!K45+'Week 8'!K45+'Week 7'!K45+'Week 9'!K45+'Week 10'!K45+'Week 11'!K45+'Week 12'!K45</f>
        <v>0</v>
      </c>
      <c r="M45">
        <f>+'Week 1'!L45+'week 13'!L45+'week 14'!L45+'week 15'!L45+'week 16'!L45+'week 17'!L45+'week 18'!L45+'week 19'!L45+'week 20'!L45+'week 21'!L45+'week 22'!L45+'week 23'!L45+'week 24'!L45+'week 25'!L45+'week 26'!L45+'week 27'!L45+'Week 2'!L45+'Week 3'!L45+'Week 4'!L45+'Week 5'!L45+'Week 6'!L45+'Week 8'!L45+'Week 7'!L45+'Week 9'!L45+'Week 10'!L45+'Week 11'!L45+'Week 12'!L45</f>
        <v>0</v>
      </c>
      <c r="N45">
        <f>+'Week 1'!M45+'week 13'!M45+'week 14'!M45+'week 15'!M45+'week 16'!M45+'week 17'!M45+'week 18'!M45+'week 19'!M45+'week 20'!M45+'week 21'!M45+'week 22'!M45+'week 23'!M45+'week 24'!M45+'week 25'!M45+'week 26'!M45+'week 27'!M45+'Week 2'!M45+'Week 3'!M45+'Week 4'!M45+'Week 5'!M45+'Week 6'!M45+'Week 8'!M45+'Week 7'!M45+'Week 9'!M45+'Week 10'!M45+'Week 11'!M45+'Week 12'!M45</f>
        <v>0</v>
      </c>
      <c r="O45">
        <f>+'Week 1'!N45+'week 13'!N45+'week 14'!N45+'week 15'!N45+'week 16'!N45+'week 17'!N45+'week 18'!N45+'week 19'!N45+'week 20'!N45+'week 21'!N45+'week 22'!N45+'week 23'!N45+'week 24'!N45+'week 25'!N45+'week 26'!N45+'week 27'!N45+'Week 2'!N45+'Week 3'!N45+'Week 4'!N45+'Week 5'!N45+'Week 6'!N45+'Week 8'!N45+'Week 7'!N45+'Week 9'!N45+'Week 10'!N45+'Week 11'!N45+'Week 12'!N45</f>
        <v>0</v>
      </c>
      <c r="P45">
        <f>+'Week 1'!O45+'week 13'!O45+'week 14'!O45+'week 15'!O45+'week 16'!O45+'week 17'!O45+'week 18'!O45+'week 19'!O45+'week 20'!O45+'week 21'!O45+'week 22'!O45+'week 23'!O45+'week 24'!O45+'week 25'!O45+'week 26'!O45+'week 27'!O45+'Week 2'!O45+'Week 3'!O45+'Week 4'!O45+'Week 5'!O45+'Week 6'!O45+'Week 8'!O45+'Week 7'!O45+'Week 9'!O45+'Week 10'!O45+'Week 11'!O45+'Week 12'!O45</f>
        <v>0</v>
      </c>
      <c r="Q45">
        <f>+'Week 1'!P45+'week 13'!P45+'week 14'!P45+'week 15'!P45+'week 16'!P45+'week 17'!P45+'week 18'!P45+'week 19'!P45+'week 20'!P45+'week 21'!P45+'week 22'!P45+'week 23'!P45+'week 24'!P45+'week 25'!P45+'week 26'!P45+'week 27'!P45+'Week 2'!P45+'Week 3'!P45+'Week 4'!P45+'Week 5'!P45+'Week 6'!P45+'Week 8'!P45+'Week 7'!P45+'Week 9'!P45+'Week 10'!P45+'Week 11'!P45+'Week 12'!P45</f>
        <v>0</v>
      </c>
      <c r="R45" t="s">
        <v>47</v>
      </c>
      <c r="S45" s="12" t="str">
        <f t="shared" si="12"/>
        <v xml:space="preserve"> - </v>
      </c>
      <c r="T45" s="12" t="str">
        <f t="shared" si="13"/>
        <v xml:space="preserve"> - </v>
      </c>
      <c r="U45" s="12" t="str">
        <f t="shared" si="14"/>
        <v xml:space="preserve"> - </v>
      </c>
      <c r="V45" s="8" t="str">
        <f t="shared" si="15"/>
        <v xml:space="preserve"> - </v>
      </c>
      <c r="W45" s="8" t="str">
        <f t="shared" si="16"/>
        <v xml:space="preserve"> - </v>
      </c>
    </row>
    <row r="46" spans="1:23" x14ac:dyDescent="0.2">
      <c r="A46" s="24">
        <v>165</v>
      </c>
      <c r="B46" s="21">
        <f t="shared" si="11"/>
        <v>130.32999999999998</v>
      </c>
      <c r="C46" s="23" t="s">
        <v>65</v>
      </c>
      <c r="D46" s="17">
        <f>+'Week 1'!C46+'week 13'!C46+'week 14'!C46+'week 15'!C46+'week 16'!C46+'week 17'!C46+'week 18'!C46+'week 19'!C46+'week 20'!C46+'week 21'!C46+'week 22'!C46+'week 23'!C46+'week 24'!C46+'week 25'!C46+'week 26'!C46+'week 27'!C46+'Week 2'!C46+'Week 3'!C46+'Week 4'!C46+'Week 5'!C46+'Week 6'!C46+'Week 8'!C46+'Week 7'!C46+'Week 9'!C46+'Week 10'!C46+'Week 11'!C46+'Week 12'!C46</f>
        <v>34.67</v>
      </c>
      <c r="E46">
        <f>+'Week 1'!D46+'week 13'!D46+'week 14'!D46+'week 15'!D46+'week 16'!D46+'week 17'!D46+'week 18'!D46+'week 19'!D46+'week 20'!D46+'week 21'!D46+'week 22'!D46+'week 23'!D46+'week 24'!D46+'week 25'!D46+'week 26'!D46+'week 27'!D46+'Week 2'!D46+'Week 3'!D46+'Week 4'!D46+'Week 5'!D46+'Week 6'!D46+'Week 8'!D46+'Week 7'!D46+'Week 9'!D46+'Week 10'!D46+'Week 11'!D46+'Week 12'!D46</f>
        <v>25</v>
      </c>
      <c r="F46">
        <f>+'Week 1'!E46+'week 13'!E46+'week 14'!E46+'week 15'!E46+'week 16'!E46+'week 17'!E46+'week 18'!E46+'week 19'!E46+'week 20'!E46+'week 21'!E46+'week 22'!E46+'week 23'!E46+'week 24'!E46+'week 25'!E46+'week 26'!E46+'week 27'!E46+'Week 2'!E46+'Week 3'!E46+'Week 4'!E46+'Week 5'!E46+'Week 6'!E46+'Week 8'!E46+'Week 7'!E46+'Week 9'!E46+'Week 10'!E46+'Week 11'!E46+'Week 12'!E46</f>
        <v>14</v>
      </c>
      <c r="G46">
        <f>+'Week 1'!F46+'week 13'!F46+'week 14'!F46+'week 15'!F46+'week 16'!F46+'week 17'!F46+'week 18'!F46+'week 19'!F46+'week 20'!F46+'week 21'!F46+'week 22'!F46+'week 23'!F46+'week 24'!F46+'week 25'!F46+'week 26'!F46+'week 27'!F46+'Week 2'!F46+'Week 3'!F46+'Week 4'!F46+'Week 5'!F46+'Week 6'!F46+'Week 8'!F46+'Week 7'!F46+'Week 9'!F46+'Week 10'!F46+'Week 11'!F46+'Week 12'!F46</f>
        <v>13</v>
      </c>
      <c r="H46">
        <f>+'Week 1'!G46+'week 13'!G46+'week 14'!G46+'week 15'!G46+'week 16'!G46+'week 17'!G46+'week 18'!G46+'week 19'!G46+'week 20'!G46+'week 21'!G46+'week 22'!G46+'week 23'!G46+'week 24'!G46+'week 25'!G46+'week 26'!G46+'week 27'!G46+'Week 2'!G46+'Week 3'!G46+'Week 4'!G46+'Week 5'!G46+'Week 6'!G46+'Week 8'!G46+'Week 7'!G46+'Week 9'!G46+'Week 10'!G46+'Week 11'!G46+'Week 12'!G46</f>
        <v>31</v>
      </c>
      <c r="I46">
        <f>+'Week 1'!H46+'week 13'!H46+'week 14'!H46+'week 15'!H46+'week 16'!H46+'week 17'!H46+'week 18'!H46+'week 19'!H46+'week 20'!H46+'week 21'!H46+'week 22'!H46+'week 23'!H46+'week 24'!H46+'week 25'!H46+'week 26'!H46+'week 27'!H46+'Week 2'!H46+'Week 3'!H46+'Week 4'!H46+'Week 5'!H46+'Week 6'!H46+'Week 8'!H46+'Week 7'!H46+'Week 9'!H46+'Week 10'!H46+'Week 11'!H46+'Week 12'!H46</f>
        <v>18</v>
      </c>
      <c r="J46">
        <f>+'Week 1'!I46+'week 13'!I46+'week 14'!I46+'week 15'!I46+'week 16'!I46+'week 17'!I46+'week 18'!I46+'week 19'!I46+'week 20'!I46+'week 21'!I46+'week 22'!I46+'week 23'!I46+'week 24'!I46+'week 25'!I46+'week 26'!I46+'week 27'!I46+'Week 2'!I46+'Week 3'!I46+'Week 4'!I46+'Week 5'!I46+'Week 6'!I46+'Week 8'!I46+'Week 7'!I46+'Week 9'!I46+'Week 10'!I46+'Week 11'!I46+'Week 12'!I46</f>
        <v>6</v>
      </c>
      <c r="K46">
        <f>+'Week 1'!J46+'week 13'!J46+'week 14'!J46+'week 15'!J46+'week 16'!J46+'week 17'!J46+'week 18'!J46+'week 19'!J46+'week 20'!J46+'week 21'!J46+'week 22'!J46+'week 23'!J46+'week 24'!J46+'week 25'!J46+'week 26'!J46+'week 27'!J46+'Week 2'!J46+'Week 3'!J46+'Week 4'!J46+'Week 5'!J46+'Week 6'!J46+'Week 8'!J46+'Week 7'!J46+'Week 9'!J46+'Week 10'!J46+'Week 11'!J46+'Week 12'!J46</f>
        <v>6</v>
      </c>
      <c r="L46">
        <f>+'Week 1'!K46+'week 13'!K46+'week 14'!K46+'week 15'!K46+'week 16'!K46+'week 17'!K46+'week 18'!K46+'week 19'!K46+'week 20'!K46+'week 21'!K46+'week 22'!K46+'week 23'!K46+'week 24'!K46+'week 25'!K46+'week 26'!K46+'week 27'!K46+'Week 2'!K46+'Week 3'!K46+'Week 4'!K46+'Week 5'!K46+'Week 6'!K46+'Week 8'!K46+'Week 7'!K46+'Week 9'!K46+'Week 10'!K46+'Week 11'!K46+'Week 12'!K46</f>
        <v>0</v>
      </c>
      <c r="M46">
        <f>+'Week 1'!L46+'week 13'!L46+'week 14'!L46+'week 15'!L46+'week 16'!L46+'week 17'!L46+'week 18'!L46+'week 19'!L46+'week 20'!L46+'week 21'!L46+'week 22'!L46+'week 23'!L46+'week 24'!L46+'week 25'!L46+'week 26'!L46+'week 27'!L46+'Week 2'!L46+'Week 3'!L46+'Week 4'!L46+'Week 5'!L46+'Week 6'!L46+'Week 8'!L46+'Week 7'!L46+'Week 9'!L46+'Week 10'!L46+'Week 11'!L46+'Week 12'!L46</f>
        <v>1</v>
      </c>
      <c r="N46">
        <f>+'Week 1'!M46+'week 13'!M46+'week 14'!M46+'week 15'!M46+'week 16'!M46+'week 17'!M46+'week 18'!M46+'week 19'!M46+'week 20'!M46+'week 21'!M46+'week 22'!M46+'week 23'!M46+'week 24'!M46+'week 25'!M46+'week 26'!M46+'week 27'!M46+'Week 2'!M46+'Week 3'!M46+'Week 4'!M46+'Week 5'!M46+'Week 6'!M46+'Week 8'!M46+'Week 7'!M46+'Week 9'!M46+'Week 10'!M46+'Week 11'!M46+'Week 12'!M46</f>
        <v>3</v>
      </c>
      <c r="O46">
        <f>+'Week 1'!N46+'week 13'!N46+'week 14'!N46+'week 15'!N46+'week 16'!N46+'week 17'!N46+'week 18'!N46+'week 19'!N46+'week 20'!N46+'week 21'!N46+'week 22'!N46+'week 23'!N46+'week 24'!N46+'week 25'!N46+'week 26'!N46+'week 27'!N46+'Week 2'!N46+'Week 3'!N46+'Week 4'!N46+'Week 5'!N46+'Week 6'!N46+'Week 8'!N46+'Week 7'!N46+'Week 9'!N46+'Week 10'!N46+'Week 11'!N46+'Week 12'!N46</f>
        <v>2</v>
      </c>
      <c r="P46">
        <f>+'Week 1'!O46+'week 13'!O46+'week 14'!O46+'week 15'!O46+'week 16'!O46+'week 17'!O46+'week 18'!O46+'week 19'!O46+'week 20'!O46+'week 21'!O46+'week 22'!O46+'week 23'!O46+'week 24'!O46+'week 25'!O46+'week 26'!O46+'week 27'!O46+'Week 2'!O46+'Week 3'!O46+'Week 4'!O46+'Week 5'!O46+'Week 6'!O46+'Week 8'!O46+'Week 7'!O46+'Week 9'!O46+'Week 10'!O46+'Week 11'!O46+'Week 12'!O46</f>
        <v>0</v>
      </c>
      <c r="Q46">
        <f>+'Week 1'!P46+'week 13'!P46+'week 14'!P46+'week 15'!P46+'week 16'!P46+'week 17'!P46+'week 18'!P46+'week 19'!P46+'week 20'!P46+'week 21'!P46+'week 22'!P46+'week 23'!P46+'week 24'!P46+'week 25'!P46+'week 26'!P46+'week 27'!P46+'Week 2'!P46+'Week 3'!P46+'Week 4'!P46+'Week 5'!P46+'Week 6'!P46+'Week 8'!P46+'Week 7'!P46+'Week 9'!P46+'Week 10'!P46+'Week 11'!P46+'Week 12'!P46</f>
        <v>5</v>
      </c>
      <c r="R46" t="s">
        <v>47</v>
      </c>
      <c r="S46" s="12">
        <f t="shared" si="12"/>
        <v>0.6</v>
      </c>
      <c r="T46" s="12">
        <f t="shared" si="13"/>
        <v>3.3746755119700027</v>
      </c>
      <c r="U46" s="12">
        <f t="shared" si="14"/>
        <v>1.2402653591000865</v>
      </c>
      <c r="V46" s="8">
        <f t="shared" si="15"/>
        <v>0.19378342764126813</v>
      </c>
      <c r="W46" s="8">
        <f t="shared" si="16"/>
        <v>0.29249710904020138</v>
      </c>
    </row>
    <row r="47" spans="1:23" x14ac:dyDescent="0.2">
      <c r="A47" s="24">
        <v>135</v>
      </c>
      <c r="B47" s="21">
        <f t="shared" si="11"/>
        <v>102.67</v>
      </c>
      <c r="C47" s="23" t="s">
        <v>83</v>
      </c>
      <c r="D47" s="17">
        <f>+'Week 1'!C47+'week 13'!C47+'week 14'!C47+'week 15'!C47+'week 16'!C47+'week 17'!C47+'week 18'!C47+'week 19'!C47+'week 20'!C47+'week 21'!C47+'week 22'!C47+'week 23'!C47+'week 24'!C47+'week 25'!C47+'week 26'!C47+'week 27'!C47+'Week 2'!C47+'Week 3'!C47+'Week 4'!C47+'Week 5'!C47+'Week 6'!C47+'Week 8'!C47+'Week 7'!C47+'Week 9'!C47+'Week 10'!C47+'Week 11'!C47+'Week 12'!C47</f>
        <v>32.33</v>
      </c>
      <c r="E47">
        <f>+'Week 1'!D47+'week 13'!D47+'week 14'!D47+'week 15'!D47+'week 16'!D47+'week 17'!D47+'week 18'!D47+'week 19'!D47+'week 20'!D47+'week 21'!D47+'week 22'!D47+'week 23'!D47+'week 24'!D47+'week 25'!D47+'week 26'!D47+'week 27'!D47+'Week 2'!D47+'Week 3'!D47+'Week 4'!D47+'Week 5'!D47+'Week 6'!D47+'Week 8'!D47+'Week 7'!D47+'Week 9'!D47+'Week 10'!D47+'Week 11'!D47+'Week 12'!D47</f>
        <v>24</v>
      </c>
      <c r="F47">
        <f>+'Week 1'!E47+'week 13'!E47+'week 14'!E47+'week 15'!E47+'week 16'!E47+'week 17'!E47+'week 18'!E47+'week 19'!E47+'week 20'!E47+'week 21'!E47+'week 22'!E47+'week 23'!E47+'week 24'!E47+'week 25'!E47+'week 26'!E47+'week 27'!E47+'Week 2'!E47+'Week 3'!E47+'Week 4'!E47+'Week 5'!E47+'Week 6'!E47+'Week 8'!E47+'Week 7'!E47+'Week 9'!E47+'Week 10'!E47+'Week 11'!E47+'Week 12'!E47</f>
        <v>6</v>
      </c>
      <c r="G47">
        <f>+'Week 1'!F47+'week 13'!F47+'week 14'!F47+'week 15'!F47+'week 16'!F47+'week 17'!F47+'week 18'!F47+'week 19'!F47+'week 20'!F47+'week 21'!F47+'week 22'!F47+'week 23'!F47+'week 24'!F47+'week 25'!F47+'week 26'!F47+'week 27'!F47+'Week 2'!F47+'Week 3'!F47+'Week 4'!F47+'Week 5'!F47+'Week 6'!F47+'Week 8'!F47+'Week 7'!F47+'Week 9'!F47+'Week 10'!F47+'Week 11'!F47+'Week 12'!F47</f>
        <v>6</v>
      </c>
      <c r="H47">
        <f>+'Week 1'!G47+'week 13'!G47+'week 14'!G47+'week 15'!G47+'week 16'!G47+'week 17'!G47+'week 18'!G47+'week 19'!G47+'week 20'!G47+'week 21'!G47+'week 22'!G47+'week 23'!G47+'week 24'!G47+'week 25'!G47+'week 26'!G47+'week 27'!G47+'Week 2'!G47+'Week 3'!G47+'Week 4'!G47+'Week 5'!G47+'Week 6'!G47+'Week 8'!G47+'Week 7'!G47+'Week 9'!G47+'Week 10'!G47+'Week 11'!G47+'Week 12'!G47</f>
        <v>29</v>
      </c>
      <c r="I47">
        <f>+'Week 1'!H47+'week 13'!H47+'week 14'!H47+'week 15'!H47+'week 16'!H47+'week 17'!H47+'week 18'!H47+'week 19'!H47+'week 20'!H47+'week 21'!H47+'week 22'!H47+'week 23'!H47+'week 24'!H47+'week 25'!H47+'week 26'!H47+'week 27'!H47+'Week 2'!H47+'Week 3'!H47+'Week 4'!H47+'Week 5'!H47+'Week 6'!H47+'Week 8'!H47+'Week 7'!H47+'Week 9'!H47+'Week 10'!H47+'Week 11'!H47+'Week 12'!H47</f>
        <v>10</v>
      </c>
      <c r="J47">
        <f>+'Week 1'!I47+'week 13'!I47+'week 14'!I47+'week 15'!I47+'week 16'!I47+'week 17'!I47+'week 18'!I47+'week 19'!I47+'week 20'!I47+'week 21'!I47+'week 22'!I47+'week 23'!I47+'week 24'!I47+'week 25'!I47+'week 26'!I47+'week 27'!I47+'Week 2'!I47+'Week 3'!I47+'Week 4'!I47+'Week 5'!I47+'Week 6'!I47+'Week 8'!I47+'Week 7'!I47+'Week 9'!I47+'Week 10'!I47+'Week 11'!I47+'Week 12'!I47</f>
        <v>6</v>
      </c>
      <c r="K47">
        <f>+'Week 1'!J47+'week 13'!J47+'week 14'!J47+'week 15'!J47+'week 16'!J47+'week 17'!J47+'week 18'!J47+'week 19'!J47+'week 20'!J47+'week 21'!J47+'week 22'!J47+'week 23'!J47+'week 24'!J47+'week 25'!J47+'week 26'!J47+'week 27'!J47+'Week 2'!J47+'Week 3'!J47+'Week 4'!J47+'Week 5'!J47+'Week 6'!J47+'Week 8'!J47+'Week 7'!J47+'Week 9'!J47+'Week 10'!J47+'Week 11'!J47+'Week 12'!J47</f>
        <v>6</v>
      </c>
      <c r="L47">
        <f>+'Week 1'!K47+'week 13'!K47+'week 14'!K47+'week 15'!K47+'week 16'!K47+'week 17'!K47+'week 18'!K47+'week 19'!K47+'week 20'!K47+'week 21'!K47+'week 22'!K47+'week 23'!K47+'week 24'!K47+'week 25'!K47+'week 26'!K47+'week 27'!K47+'Week 2'!K47+'Week 3'!K47+'Week 4'!K47+'Week 5'!K47+'Week 6'!K47+'Week 8'!K47+'Week 7'!K47+'Week 9'!K47+'Week 10'!K47+'Week 11'!K47+'Week 12'!K47</f>
        <v>0</v>
      </c>
      <c r="M47">
        <f>+'Week 1'!L47+'week 13'!L47+'week 14'!L47+'week 15'!L47+'week 16'!L47+'week 17'!L47+'week 18'!L47+'week 19'!L47+'week 20'!L47+'week 21'!L47+'week 22'!L47+'week 23'!L47+'week 24'!L47+'week 25'!L47+'week 26'!L47+'week 27'!L47+'Week 2'!L47+'Week 3'!L47+'Week 4'!L47+'Week 5'!L47+'Week 6'!L47+'Week 8'!L47+'Week 7'!L47+'Week 9'!L47+'Week 10'!L47+'Week 11'!L47+'Week 12'!L47</f>
        <v>0</v>
      </c>
      <c r="N47">
        <f>+'Week 1'!M47+'week 13'!M47+'week 14'!M47+'week 15'!M47+'week 16'!M47+'week 17'!M47+'week 18'!M47+'week 19'!M47+'week 20'!M47+'week 21'!M47+'week 22'!M47+'week 23'!M47+'week 24'!M47+'week 25'!M47+'week 26'!M47+'week 27'!M47+'Week 2'!M47+'Week 3'!M47+'Week 4'!M47+'Week 5'!M47+'Week 6'!M47+'Week 8'!M47+'Week 7'!M47+'Week 9'!M47+'Week 10'!M47+'Week 11'!M47+'Week 12'!M47</f>
        <v>3</v>
      </c>
      <c r="O47">
        <f>+'Week 1'!N47+'week 13'!N47+'week 14'!N47+'week 15'!N47+'week 16'!N47+'week 17'!N47+'week 18'!N47+'week 19'!N47+'week 20'!N47+'week 21'!N47+'week 22'!N47+'week 23'!N47+'week 24'!N47+'week 25'!N47+'week 26'!N47+'week 27'!N47+'Week 2'!N47+'Week 3'!N47+'Week 4'!N47+'Week 5'!N47+'Week 6'!N47+'Week 8'!N47+'Week 7'!N47+'Week 9'!N47+'Week 10'!N47+'Week 11'!N47+'Week 12'!N47</f>
        <v>0</v>
      </c>
      <c r="P47">
        <f>+'Week 1'!O47+'week 13'!O47+'week 14'!O47+'week 15'!O47+'week 16'!O47+'week 17'!O47+'week 18'!O47+'week 19'!O47+'week 20'!O47+'week 21'!O47+'week 22'!O47+'week 23'!O47+'week 24'!O47+'week 25'!O47+'week 26'!O47+'week 27'!O47+'Week 2'!O47+'Week 3'!O47+'Week 4'!O47+'Week 5'!O47+'Week 6'!O47+'Week 8'!O47+'Week 7'!O47+'Week 9'!O47+'Week 10'!O47+'Week 11'!O47+'Week 12'!O47</f>
        <v>0</v>
      </c>
      <c r="Q47">
        <f>+'Week 1'!P47+'week 13'!P47+'week 14'!P47+'week 15'!P47+'week 16'!P47+'week 17'!P47+'week 18'!P47+'week 19'!P47+'week 20'!P47+'week 21'!P47+'week 22'!P47+'week 23'!P47+'week 24'!P47+'week 25'!P47+'week 26'!P47+'week 27'!P47+'Week 2'!P47+'Week 3'!P47+'Week 4'!P47+'Week 5'!P47+'Week 6'!P47+'Week 8'!P47+'Week 7'!P47+'Week 9'!P47+'Week 10'!P47+'Week 11'!P47+'Week 12'!P47</f>
        <v>2</v>
      </c>
      <c r="R47" t="s">
        <v>47</v>
      </c>
      <c r="S47" s="12">
        <f t="shared" si="12"/>
        <v>1</v>
      </c>
      <c r="T47" s="12">
        <f t="shared" si="13"/>
        <v>1.6702752861119705</v>
      </c>
      <c r="U47" s="12">
        <f t="shared" si="14"/>
        <v>1.0516548097742036</v>
      </c>
      <c r="V47" s="8">
        <f t="shared" si="15"/>
        <v>0.1983635011157947</v>
      </c>
      <c r="W47" s="8">
        <f t="shared" si="16"/>
        <v>0.25956179861058093</v>
      </c>
    </row>
    <row r="48" spans="1:23" ht="15" customHeight="1" x14ac:dyDescent="0.2">
      <c r="A48" s="24"/>
      <c r="B48" s="21">
        <f t="shared" si="11"/>
        <v>0</v>
      </c>
      <c r="C48" s="23"/>
      <c r="D48" s="17">
        <f>+'Week 1'!C48+'week 13'!C48+'week 14'!C48+'week 15'!C48+'week 16'!C48+'week 17'!C48+'week 18'!C48+'week 19'!C48+'week 20'!C48+'week 21'!C48+'week 22'!C48+'week 23'!C48+'week 24'!C48+'week 25'!C48+'week 26'!C48+'week 27'!C48+'Week 2'!C48+'Week 3'!C48+'Week 4'!C48+'Week 5'!C48+'Week 6'!C48+'Week 8'!C48+'Week 7'!C48+'Week 9'!C48+'Week 10'!C48+'Week 11'!C48+'Week 12'!C48</f>
        <v>0</v>
      </c>
      <c r="E48">
        <f>+'Week 1'!D48+'week 13'!D48+'week 14'!D48+'week 15'!D48+'week 16'!D48+'week 17'!D48+'week 18'!D48+'week 19'!D48+'week 20'!D48+'week 21'!D48+'week 22'!D48+'week 23'!D48+'week 24'!D48+'week 25'!D48+'week 26'!D48+'week 27'!D48+'Week 2'!D48+'Week 3'!D48+'Week 4'!D48+'Week 5'!D48+'Week 6'!D48+'Week 8'!D48+'Week 7'!D48+'Week 9'!D48+'Week 10'!D48+'Week 11'!D48+'Week 12'!D48</f>
        <v>0</v>
      </c>
      <c r="F48">
        <f>+'Week 1'!E48+'week 13'!E48+'week 14'!E48+'week 15'!E48+'week 16'!E48+'week 17'!E48+'week 18'!E48+'week 19'!E48+'week 20'!E48+'week 21'!E48+'week 22'!E48+'week 23'!E48+'week 24'!E48+'week 25'!E48+'week 26'!E48+'week 27'!E48+'Week 2'!E48+'Week 3'!E48+'Week 4'!E48+'Week 5'!E48+'Week 6'!E48+'Week 8'!E48+'Week 7'!E48+'Week 9'!E48+'Week 10'!E48+'Week 11'!E48+'Week 12'!E48</f>
        <v>0</v>
      </c>
      <c r="G48">
        <f>+'Week 1'!F48+'week 13'!F48+'week 14'!F48+'week 15'!F48+'week 16'!F48+'week 17'!F48+'week 18'!F48+'week 19'!F48+'week 20'!F48+'week 21'!F48+'week 22'!F48+'week 23'!F48+'week 24'!F48+'week 25'!F48+'week 26'!F48+'week 27'!F48+'Week 2'!F48+'Week 3'!F48+'Week 4'!F48+'Week 5'!F48+'Week 6'!F48+'Week 8'!F48+'Week 7'!F48+'Week 9'!F48+'Week 10'!F48+'Week 11'!F48+'Week 12'!F48</f>
        <v>0</v>
      </c>
      <c r="H48">
        <f>+'Week 1'!G48+'week 13'!G48+'week 14'!G48+'week 15'!G48+'week 16'!G48+'week 17'!G48+'week 18'!G48+'week 19'!G48+'week 20'!G48+'week 21'!G48+'week 22'!G48+'week 23'!G48+'week 24'!G48+'week 25'!G48+'week 26'!G48+'week 27'!G48+'Week 2'!G48+'Week 3'!G48+'Week 4'!G48+'Week 5'!G48+'Week 6'!G48+'Week 8'!G48+'Week 7'!G48+'Week 9'!G48+'Week 10'!G48+'Week 11'!G48+'Week 12'!G48</f>
        <v>0</v>
      </c>
      <c r="I48">
        <f>+'Week 1'!H48+'week 13'!H48+'week 14'!H48+'week 15'!H48+'week 16'!H48+'week 17'!H48+'week 18'!H48+'week 19'!H48+'week 20'!H48+'week 21'!H48+'week 22'!H48+'week 23'!H48+'week 24'!H48+'week 25'!H48+'week 26'!H48+'week 27'!H48+'Week 2'!H48+'Week 3'!H48+'Week 4'!H48+'Week 5'!H48+'Week 6'!H48+'Week 8'!H48+'Week 7'!H48+'Week 9'!H48+'Week 10'!H48+'Week 11'!H48+'Week 12'!H48</f>
        <v>0</v>
      </c>
      <c r="J48">
        <f>+'Week 1'!I48+'week 13'!I48+'week 14'!I48+'week 15'!I48+'week 16'!I48+'week 17'!I48+'week 18'!I48+'week 19'!I48+'week 20'!I48+'week 21'!I48+'week 22'!I48+'week 23'!I48+'week 24'!I48+'week 25'!I48+'week 26'!I48+'week 27'!I48+'Week 2'!I48+'Week 3'!I48+'Week 4'!I48+'Week 5'!I48+'Week 6'!I48+'Week 8'!I48+'Week 7'!I48+'Week 9'!I48+'Week 10'!I48+'Week 11'!I48+'Week 12'!I48</f>
        <v>0</v>
      </c>
      <c r="K48">
        <f>+'Week 1'!J48+'week 13'!J48+'week 14'!J48+'week 15'!J48+'week 16'!J48+'week 17'!J48+'week 18'!J48+'week 19'!J48+'week 20'!J48+'week 21'!J48+'week 22'!J48+'week 23'!J48+'week 24'!J48+'week 25'!J48+'week 26'!J48+'week 27'!J48+'Week 2'!J48+'Week 3'!J48+'Week 4'!J48+'Week 5'!J48+'Week 6'!J48+'Week 8'!J48+'Week 7'!J48+'Week 9'!J48+'Week 10'!J48+'Week 11'!J48+'Week 12'!J48</f>
        <v>0</v>
      </c>
      <c r="L48">
        <f>+'Week 1'!K48+'week 13'!K48+'week 14'!K48+'week 15'!K48+'week 16'!K48+'week 17'!K48+'week 18'!K48+'week 19'!K48+'week 20'!K48+'week 21'!K48+'week 22'!K48+'week 23'!K48+'week 24'!K48+'week 25'!K48+'week 26'!K48+'week 27'!K48+'Week 2'!K48+'Week 3'!K48+'Week 4'!K48+'Week 5'!K48+'Week 6'!K48+'Week 8'!K48+'Week 7'!K48+'Week 9'!K48+'Week 10'!K48+'Week 11'!K48+'Week 12'!K48</f>
        <v>0</v>
      </c>
      <c r="M48">
        <f>+'Week 1'!L48+'week 13'!L48+'week 14'!L48+'week 15'!L48+'week 16'!L48+'week 17'!L48+'week 18'!L48+'week 19'!L48+'week 20'!L48+'week 21'!L48+'week 22'!L48+'week 23'!L48+'week 24'!L48+'week 25'!L48+'week 26'!L48+'week 27'!L48+'Week 2'!L48+'Week 3'!L48+'Week 4'!L48+'Week 5'!L48+'Week 6'!L48+'Week 8'!L48+'Week 7'!L48+'Week 9'!L48+'Week 10'!L48+'Week 11'!L48+'Week 12'!L48</f>
        <v>0</v>
      </c>
      <c r="N48">
        <f>+'Week 1'!M48+'week 13'!M48+'week 14'!M48+'week 15'!M48+'week 16'!M48+'week 17'!M48+'week 18'!M48+'week 19'!M48+'week 20'!M48+'week 21'!M48+'week 22'!M48+'week 23'!M48+'week 24'!M48+'week 25'!M48+'week 26'!M48+'week 27'!M48+'Week 2'!M48+'Week 3'!M48+'Week 4'!M48+'Week 5'!M48+'Week 6'!M48+'Week 8'!M48+'Week 7'!M48+'Week 9'!M48+'Week 10'!M48+'Week 11'!M48+'Week 12'!M48</f>
        <v>0</v>
      </c>
      <c r="O48">
        <f>+'Week 1'!N48+'week 13'!N48+'week 14'!N48+'week 15'!N48+'week 16'!N48+'week 17'!N48+'week 18'!N48+'week 19'!N48+'week 20'!N48+'week 21'!N48+'week 22'!N48+'week 23'!N48+'week 24'!N48+'week 25'!N48+'week 26'!N48+'week 27'!N48+'Week 2'!N48+'Week 3'!N48+'Week 4'!N48+'Week 5'!N48+'Week 6'!N48+'Week 8'!N48+'Week 7'!N48+'Week 9'!N48+'Week 10'!N48+'Week 11'!N48+'Week 12'!N48</f>
        <v>0</v>
      </c>
      <c r="P48">
        <f>+'Week 1'!O48+'week 13'!O48+'week 14'!O48+'week 15'!O48+'week 16'!O48+'week 17'!O48+'week 18'!O48+'week 19'!O48+'week 20'!O48+'week 21'!O48+'week 22'!O48+'week 23'!O48+'week 24'!O48+'week 25'!O48+'week 26'!O48+'week 27'!O48+'Week 2'!O48+'Week 3'!O48+'Week 4'!O48+'Week 5'!O48+'Week 6'!O48+'Week 8'!O48+'Week 7'!O48+'Week 9'!O48+'Week 10'!O48+'Week 11'!O48+'Week 12'!O48</f>
        <v>0</v>
      </c>
      <c r="Q48">
        <f>+'Week 1'!P48+'week 13'!P48+'week 14'!P48+'week 15'!P48+'week 16'!P48+'week 17'!P48+'week 18'!P48+'week 19'!P48+'week 20'!P48+'week 21'!P48+'week 22'!P48+'week 23'!P48+'week 24'!P48+'week 25'!P48+'week 26'!P48+'week 27'!P48+'Week 2'!P48+'Week 3'!P48+'Week 4'!P48+'Week 5'!P48+'Week 6'!P48+'Week 8'!P48+'Week 7'!P48+'Week 9'!P48+'Week 10'!P48+'Week 11'!P48+'Week 12'!P48</f>
        <v>0</v>
      </c>
      <c r="R48" t="s">
        <v>47</v>
      </c>
      <c r="S48" s="12" t="str">
        <f t="shared" si="12"/>
        <v xml:space="preserve"> - </v>
      </c>
      <c r="T48" s="12" t="str">
        <f t="shared" si="13"/>
        <v xml:space="preserve"> - </v>
      </c>
      <c r="U48" s="12" t="str">
        <f t="shared" si="14"/>
        <v xml:space="preserve"> - </v>
      </c>
      <c r="V48" s="8" t="str">
        <f t="shared" si="15"/>
        <v xml:space="preserve"> - </v>
      </c>
      <c r="W48" s="8" t="str">
        <f t="shared" si="16"/>
        <v xml:space="preserve"> - </v>
      </c>
    </row>
    <row r="49" spans="1:23" x14ac:dyDescent="0.2">
      <c r="A49" s="23">
        <v>51</v>
      </c>
      <c r="B49" s="21">
        <f>A49-D49</f>
        <v>37.33</v>
      </c>
      <c r="C49" s="23" t="s">
        <v>72</v>
      </c>
      <c r="D49" s="17">
        <f>+'Week 1'!C49+'week 13'!C49+'week 14'!C49+'week 15'!C49+'week 16'!C49+'week 17'!C49+'week 18'!C49+'week 19'!C49+'week 20'!C49+'week 21'!C49+'week 22'!C49+'week 23'!C49+'week 24'!C49+'week 25'!C49+'week 26'!C49+'week 27'!C49+'Week 2'!C49+'Week 3'!C49+'Week 4'!C49+'Week 5'!C49+'Week 6'!C49+'Week 8'!C49+'Week 7'!C49+'Week 9'!C49+'Week 10'!C49+'Week 11'!C49+'Week 12'!C49</f>
        <v>13.67</v>
      </c>
      <c r="E49">
        <f>+'Week 1'!D49+'week 13'!D49+'week 14'!D49+'week 15'!D49+'week 16'!D49+'week 17'!D49+'week 18'!D49+'week 19'!D49+'week 20'!D49+'week 21'!D49+'week 22'!D49+'week 23'!D49+'week 24'!D49+'week 25'!D49+'week 26'!D49+'week 27'!D49+'Week 2'!D49+'Week 3'!D49+'Week 4'!D49+'Week 5'!D49+'Week 6'!D49+'Week 8'!D49+'Week 7'!D49+'Week 9'!D49+'Week 10'!D49+'Week 11'!D49+'Week 12'!D49</f>
        <v>8</v>
      </c>
      <c r="F49">
        <f>+'Week 1'!E49+'week 13'!E49+'week 14'!E49+'week 15'!E49+'week 16'!E49+'week 17'!E49+'week 18'!E49+'week 19'!E49+'week 20'!E49+'week 21'!E49+'week 22'!E49+'week 23'!E49+'week 24'!E49+'week 25'!E49+'week 26'!E49+'week 27'!E49+'Week 2'!E49+'Week 3'!E49+'Week 4'!E49+'Week 5'!E49+'Week 6'!E49+'Week 8'!E49+'Week 7'!E49+'Week 9'!E49+'Week 10'!E49+'Week 11'!E49+'Week 12'!E49</f>
        <v>1</v>
      </c>
      <c r="G49">
        <f>+'Week 1'!F49+'week 13'!F49+'week 14'!F49+'week 15'!F49+'week 16'!F49+'week 17'!F49+'week 18'!F49+'week 19'!F49+'week 20'!F49+'week 21'!F49+'week 22'!F49+'week 23'!F49+'week 24'!F49+'week 25'!F49+'week 26'!F49+'week 27'!F49+'Week 2'!F49+'Week 3'!F49+'Week 4'!F49+'Week 5'!F49+'Week 6'!F49+'Week 8'!F49+'Week 7'!F49+'Week 9'!F49+'Week 10'!F49+'Week 11'!F49+'Week 12'!F49</f>
        <v>1</v>
      </c>
      <c r="H49">
        <f>+'Week 1'!G49+'week 13'!G49+'week 14'!G49+'week 15'!G49+'week 16'!G49+'week 17'!G49+'week 18'!G49+'week 19'!G49+'week 20'!G49+'week 21'!G49+'week 22'!G49+'week 23'!G49+'week 24'!G49+'week 25'!G49+'week 26'!G49+'week 27'!G49+'Week 2'!G49+'Week 3'!G49+'Week 4'!G49+'Week 5'!G49+'Week 6'!G49+'Week 8'!G49+'Week 7'!G49+'Week 9'!G49+'Week 10'!G49+'Week 11'!G49+'Week 12'!G49</f>
        <v>13</v>
      </c>
      <c r="I49">
        <f>+'Week 1'!H49+'week 13'!H49+'week 14'!H49+'week 15'!H49+'week 16'!H49+'week 17'!H49+'week 18'!H49+'week 19'!H49+'week 20'!H49+'week 21'!H49+'week 22'!H49+'week 23'!H49+'week 24'!H49+'week 25'!H49+'week 26'!H49+'week 27'!H49+'Week 2'!H49+'Week 3'!H49+'Week 4'!H49+'Week 5'!H49+'Week 6'!H49+'Week 8'!H49+'Week 7'!H49+'Week 9'!H49+'Week 10'!H49+'Week 11'!H49+'Week 12'!H49</f>
        <v>1</v>
      </c>
      <c r="J49">
        <f>+'Week 1'!I49+'week 13'!I49+'week 14'!I49+'week 15'!I49+'week 16'!I49+'week 17'!I49+'week 18'!I49+'week 19'!I49+'week 20'!I49+'week 21'!I49+'week 22'!I49+'week 23'!I49+'week 24'!I49+'week 25'!I49+'week 26'!I49+'week 27'!I49+'Week 2'!I49+'Week 3'!I49+'Week 4'!I49+'Week 5'!I49+'Week 6'!I49+'Week 8'!I49+'Week 7'!I49+'Week 9'!I49+'Week 10'!I49+'Week 11'!I49+'Week 12'!I49</f>
        <v>17</v>
      </c>
      <c r="K49">
        <f>+'Week 1'!J49+'week 13'!J49+'week 14'!J49+'week 15'!J49+'week 16'!J49+'week 17'!J49+'week 18'!J49+'week 19'!J49+'week 20'!J49+'week 21'!J49+'week 22'!J49+'week 23'!J49+'week 24'!J49+'week 25'!J49+'week 26'!J49+'week 27'!J49+'Week 2'!J49+'Week 3'!J49+'Week 4'!J49+'Week 5'!J49+'Week 6'!J49+'Week 8'!J49+'Week 7'!J49+'Week 9'!J49+'Week 10'!J49+'Week 11'!J49+'Week 12'!J49</f>
        <v>0</v>
      </c>
      <c r="L49">
        <f>+'Week 1'!K49+'week 13'!K49+'week 14'!K49+'week 15'!K49+'week 16'!K49+'week 17'!K49+'week 18'!K49+'week 19'!K49+'week 20'!K49+'week 21'!K49+'week 22'!K49+'week 23'!K49+'week 24'!K49+'week 25'!K49+'week 26'!K49+'week 27'!K49+'Week 2'!K49+'Week 3'!K49+'Week 4'!K49+'Week 5'!K49+'Week 6'!K49+'Week 8'!K49+'Week 7'!K49+'Week 9'!K49+'Week 10'!K49+'Week 11'!K49+'Week 12'!K49</f>
        <v>0</v>
      </c>
      <c r="M49">
        <f>+'Week 1'!L49+'week 13'!L49+'week 14'!L49+'week 15'!L49+'week 16'!L49+'week 17'!L49+'week 18'!L49+'week 19'!L49+'week 20'!L49+'week 21'!L49+'week 22'!L49+'week 23'!L49+'week 24'!L49+'week 25'!L49+'week 26'!L49+'week 27'!L49+'Week 2'!L49+'Week 3'!L49+'Week 4'!L49+'Week 5'!L49+'Week 6'!L49+'Week 8'!L49+'Week 7'!L49+'Week 9'!L49+'Week 10'!L49+'Week 11'!L49+'Week 12'!L49</f>
        <v>0</v>
      </c>
      <c r="N49">
        <f>+'Week 1'!M49+'week 13'!M49+'week 14'!M49+'week 15'!M49+'week 16'!M49+'week 17'!M49+'week 18'!M49+'week 19'!M49+'week 20'!M49+'week 21'!M49+'week 22'!M49+'week 23'!M49+'week 24'!M49+'week 25'!M49+'week 26'!M49+'week 27'!M49+'Week 2'!M49+'Week 3'!M49+'Week 4'!M49+'Week 5'!M49+'Week 6'!M49+'Week 8'!M49+'Week 7'!M49+'Week 9'!M49+'Week 10'!M49+'Week 11'!M49+'Week 12'!M49</f>
        <v>2</v>
      </c>
      <c r="O49">
        <f>+'Week 1'!N49+'week 13'!N49+'week 14'!N49+'week 15'!N49+'week 16'!N49+'week 17'!N49+'week 18'!N49+'week 19'!N49+'week 20'!N49+'week 21'!N49+'week 22'!N49+'week 23'!N49+'week 24'!N49+'week 25'!N49+'week 26'!N49+'week 27'!N49+'Week 2'!N49+'Week 3'!N49+'Week 4'!N49+'Week 5'!N49+'Week 6'!N49+'Week 8'!N49+'Week 7'!N49+'Week 9'!N49+'Week 10'!N49+'Week 11'!N49+'Week 12'!N49</f>
        <v>0</v>
      </c>
      <c r="P49">
        <f>+'Week 1'!O49+'week 13'!O49+'week 14'!O49+'week 15'!O49+'week 16'!O49+'week 17'!O49+'week 18'!O49+'week 19'!O49+'week 20'!O49+'week 21'!O49+'week 22'!O49+'week 23'!O49+'week 24'!O49+'week 25'!O49+'week 26'!O49+'week 27'!O49+'Week 2'!O49+'Week 3'!O49+'Week 4'!O49+'Week 5'!O49+'Week 6'!O49+'Week 8'!O49+'Week 7'!O49+'Week 9'!O49+'Week 10'!O49+'Week 11'!O49+'Week 12'!O49</f>
        <v>5</v>
      </c>
      <c r="Q49">
        <f>+'Week 1'!P49+'week 13'!P49+'week 14'!P49+'week 15'!P49+'week 16'!P49+'week 17'!P49+'week 18'!P49+'week 19'!P49+'week 20'!P49+'week 21'!P49+'week 22'!P49+'week 23'!P49+'week 24'!P49+'week 25'!P49+'week 26'!P49+'week 27'!P49+'Week 2'!P49+'Week 3'!P49+'Week 4'!P49+'Week 5'!P49+'Week 6'!P49+'Week 8'!P49+'Week 7'!P49+'Week 9'!P49+'Week 10'!P49+'Week 11'!P49+'Week 12'!P49</f>
        <v>0</v>
      </c>
      <c r="R49">
        <f>+'Week 1'!Q49+'week 13'!Q49+'week 14'!Q49+'week 15'!Q49+'week 16'!Q49+'week 17'!Q49+'week 18'!Q49+'week 19'!Q49+'week 20'!Q49+'week 21'!Q49+'week 22'!Q49+'week 23'!Q49+'week 24'!Q49+'week 25'!Q49+'week 26'!Q49+'week 27'!Q49+'Week 2'!Q49+'Week 3'!Q49+'Week 4'!Q49+'Week 5'!Q49+'Week 6'!Q49+'Week 8'!Q49+'Week 7'!Q49+'Week 9'!Q49+'Week 10'!Q49+'Week 11'!Q49+'Week 12'!Q49</f>
        <v>14</v>
      </c>
      <c r="S49" s="12">
        <f t="shared" si="12"/>
        <v>1</v>
      </c>
      <c r="T49" s="12">
        <f t="shared" si="13"/>
        <v>0.65837600585223111</v>
      </c>
      <c r="U49" s="12">
        <f t="shared" si="14"/>
        <v>0.65837600585223122</v>
      </c>
      <c r="V49" s="8">
        <f t="shared" si="15"/>
        <v>0.16323199347072026</v>
      </c>
      <c r="W49" s="8">
        <f t="shared" si="16"/>
        <v>0.17996400719856029</v>
      </c>
    </row>
    <row r="50" spans="1:23" x14ac:dyDescent="0.2">
      <c r="A50" s="23">
        <v>55</v>
      </c>
      <c r="B50" s="21">
        <f t="shared" ref="B50" si="17">A50-D50</f>
        <v>55</v>
      </c>
      <c r="C50" s="23" t="s">
        <v>73</v>
      </c>
      <c r="D50" s="17">
        <f>+'Week 1'!C50+'week 13'!C50+'week 14'!C50+'week 15'!C50+'week 16'!C50+'week 17'!C50+'week 18'!C50+'week 19'!C50+'week 20'!C50+'week 21'!C50+'week 22'!C50+'week 23'!C50+'week 24'!C50+'week 25'!C50+'week 26'!C50+'week 27'!C50+'Week 2'!C50+'Week 3'!C50+'Week 4'!C50+'Week 5'!C50+'Week 6'!C50+'Week 8'!C50+'Week 7'!C50+'Week 9'!C50+'Week 10'!C50+'Week 11'!C50+'Week 12'!C50</f>
        <v>0</v>
      </c>
      <c r="E50">
        <f>+'Week 1'!D50+'week 13'!D50+'week 14'!D50+'week 15'!D50+'week 16'!D50+'week 17'!D50+'week 18'!D50+'week 19'!D50+'week 20'!D50+'week 21'!D50+'week 22'!D50+'week 23'!D50+'week 24'!D50+'week 25'!D50+'week 26'!D50+'week 27'!D50+'Week 2'!D50+'Week 3'!D50+'Week 4'!D50+'Week 5'!D50+'Week 6'!D50+'Week 8'!D50+'Week 7'!D50+'Week 9'!D50+'Week 10'!D50+'Week 11'!D50+'Week 12'!D50</f>
        <v>0</v>
      </c>
      <c r="F50">
        <f>+'Week 1'!E50+'week 13'!E50+'week 14'!E50+'week 15'!E50+'week 16'!E50+'week 17'!E50+'week 18'!E50+'week 19'!E50+'week 20'!E50+'week 21'!E50+'week 22'!E50+'week 23'!E50+'week 24'!E50+'week 25'!E50+'week 26'!E50+'week 27'!E50+'Week 2'!E50+'Week 3'!E50+'Week 4'!E50+'Week 5'!E50+'Week 6'!E50+'Week 8'!E50+'Week 7'!E50+'Week 9'!E50+'Week 10'!E50+'Week 11'!E50+'Week 12'!E50</f>
        <v>0</v>
      </c>
      <c r="G50">
        <f>+'Week 1'!F50+'week 13'!F50+'week 14'!F50+'week 15'!F50+'week 16'!F50+'week 17'!F50+'week 18'!F50+'week 19'!F50+'week 20'!F50+'week 21'!F50+'week 22'!F50+'week 23'!F50+'week 24'!F50+'week 25'!F50+'week 26'!F50+'week 27'!F50+'Week 2'!F50+'Week 3'!F50+'Week 4'!F50+'Week 5'!F50+'Week 6'!F50+'Week 8'!F50+'Week 7'!F50+'Week 9'!F50+'Week 10'!F50+'Week 11'!F50+'Week 12'!F50</f>
        <v>0</v>
      </c>
      <c r="H50">
        <f>+'Week 1'!G50+'week 13'!G50+'week 14'!G50+'week 15'!G50+'week 16'!G50+'week 17'!G50+'week 18'!G50+'week 19'!G50+'week 20'!G50+'week 21'!G50+'week 22'!G50+'week 23'!G50+'week 24'!G50+'week 25'!G50+'week 26'!G50+'week 27'!G50+'Week 2'!G50+'Week 3'!G50+'Week 4'!G50+'Week 5'!G50+'Week 6'!G50+'Week 8'!G50+'Week 7'!G50+'Week 9'!G50+'Week 10'!G50+'Week 11'!G50+'Week 12'!G50</f>
        <v>0</v>
      </c>
      <c r="I50">
        <f>+'Week 1'!H50+'week 13'!H50+'week 14'!H50+'week 15'!H50+'week 16'!H50+'week 17'!H50+'week 18'!H50+'week 19'!H50+'week 20'!H50+'week 21'!H50+'week 22'!H50+'week 23'!H50+'week 24'!H50+'week 25'!H50+'week 26'!H50+'week 27'!H50+'Week 2'!H50+'Week 3'!H50+'Week 4'!H50+'Week 5'!H50+'Week 6'!H50+'Week 8'!H50+'Week 7'!H50+'Week 9'!H50+'Week 10'!H50+'Week 11'!H50+'Week 12'!H50</f>
        <v>0</v>
      </c>
      <c r="J50">
        <f>+'Week 1'!I50+'week 13'!I50+'week 14'!I50+'week 15'!I50+'week 16'!I50+'week 17'!I50+'week 18'!I50+'week 19'!I50+'week 20'!I50+'week 21'!I50+'week 22'!I50+'week 23'!I50+'week 24'!I50+'week 25'!I50+'week 26'!I50+'week 27'!I50+'Week 2'!I50+'Week 3'!I50+'Week 4'!I50+'Week 5'!I50+'Week 6'!I50+'Week 8'!I50+'Week 7'!I50+'Week 9'!I50+'Week 10'!I50+'Week 11'!I50+'Week 12'!I50</f>
        <v>0</v>
      </c>
      <c r="K50">
        <f>+'Week 1'!J50+'week 13'!J50+'week 14'!J50+'week 15'!J50+'week 16'!J50+'week 17'!J50+'week 18'!J50+'week 19'!J50+'week 20'!J50+'week 21'!J50+'week 22'!J50+'week 23'!J50+'week 24'!J50+'week 25'!J50+'week 26'!J50+'week 27'!J50+'Week 2'!J50+'Week 3'!J50+'Week 4'!J50+'Week 5'!J50+'Week 6'!J50+'Week 8'!J50+'Week 7'!J50+'Week 9'!J50+'Week 10'!J50+'Week 11'!J50+'Week 12'!J50</f>
        <v>0</v>
      </c>
      <c r="L50">
        <f>+'Week 1'!K50+'week 13'!K50+'week 14'!K50+'week 15'!K50+'week 16'!K50+'week 17'!K50+'week 18'!K50+'week 19'!K50+'week 20'!K50+'week 21'!K50+'week 22'!K50+'week 23'!K50+'week 24'!K50+'week 25'!K50+'week 26'!K50+'week 27'!K50+'Week 2'!K50+'Week 3'!K50+'Week 4'!K50+'Week 5'!K50+'Week 6'!K50+'Week 8'!K50+'Week 7'!K50+'Week 9'!K50+'Week 10'!K50+'Week 11'!K50+'Week 12'!K50</f>
        <v>0</v>
      </c>
      <c r="M50">
        <f>+'Week 1'!L50+'week 13'!L50+'week 14'!L50+'week 15'!L50+'week 16'!L50+'week 17'!L50+'week 18'!L50+'week 19'!L50+'week 20'!L50+'week 21'!L50+'week 22'!L50+'week 23'!L50+'week 24'!L50+'week 25'!L50+'week 26'!L50+'week 27'!L50+'Week 2'!L50+'Week 3'!L50+'Week 4'!L50+'Week 5'!L50+'Week 6'!L50+'Week 8'!L50+'Week 7'!L50+'Week 9'!L50+'Week 10'!L50+'Week 11'!L50+'Week 12'!L50</f>
        <v>0</v>
      </c>
      <c r="N50">
        <f>+'Week 1'!M50+'week 13'!M50+'week 14'!M50+'week 15'!M50+'week 16'!M50+'week 17'!M50+'week 18'!M50+'week 19'!M50+'week 20'!M50+'week 21'!M50+'week 22'!M50+'week 23'!M50+'week 24'!M50+'week 25'!M50+'week 26'!M50+'week 27'!M50+'Week 2'!M50+'Week 3'!M50+'Week 4'!M50+'Week 5'!M50+'Week 6'!M50+'Week 8'!M50+'Week 7'!M50+'Week 9'!M50+'Week 10'!M50+'Week 11'!M50+'Week 12'!M50</f>
        <v>0</v>
      </c>
      <c r="O50">
        <f>+'Week 1'!N50+'week 13'!N50+'week 14'!N50+'week 15'!N50+'week 16'!N50+'week 17'!N50+'week 18'!N50+'week 19'!N50+'week 20'!N50+'week 21'!N50+'week 22'!N50+'week 23'!N50+'week 24'!N50+'week 25'!N50+'week 26'!N50+'week 27'!N50+'Week 2'!N50+'Week 3'!N50+'Week 4'!N50+'Week 5'!N50+'Week 6'!N50+'Week 8'!N50+'Week 7'!N50+'Week 9'!N50+'Week 10'!N50+'Week 11'!N50+'Week 12'!N50</f>
        <v>0</v>
      </c>
      <c r="P50">
        <f>+'Week 1'!O50+'week 13'!O50+'week 14'!O50+'week 15'!O50+'week 16'!O50+'week 17'!O50+'week 18'!O50+'week 19'!O50+'week 20'!O50+'week 21'!O50+'week 22'!O50+'week 23'!O50+'week 24'!O50+'week 25'!O50+'week 26'!O50+'week 27'!O50+'Week 2'!O50+'Week 3'!O50+'Week 4'!O50+'Week 5'!O50+'Week 6'!O50+'Week 8'!O50+'Week 7'!O50+'Week 9'!O50+'Week 10'!O50+'Week 11'!O50+'Week 12'!O50</f>
        <v>0</v>
      </c>
      <c r="Q50">
        <f>+'Week 1'!P50+'week 13'!P50+'week 14'!P50+'week 15'!P50+'week 16'!P50+'week 17'!P50+'week 18'!P50+'week 19'!P50+'week 20'!P50+'week 21'!P50+'week 22'!P50+'week 23'!P50+'week 24'!P50+'week 25'!P50+'week 26'!P50+'week 27'!P50+'Week 2'!P50+'Week 3'!P50+'Week 4'!P50+'Week 5'!P50+'Week 6'!P50+'Week 8'!P50+'Week 7'!P50+'Week 9'!P50+'Week 10'!P50+'Week 11'!P50+'Week 12'!P50</f>
        <v>0</v>
      </c>
      <c r="R50">
        <f>+'Week 1'!Q50+'week 13'!Q50+'week 14'!Q50+'week 15'!Q50+'week 16'!Q50+'week 17'!Q50+'week 18'!Q50+'week 19'!Q50+'week 20'!Q50+'week 21'!Q50+'week 22'!Q50+'week 23'!Q50+'week 24'!Q50+'week 25'!Q50+'week 26'!Q50+'week 27'!Q50+'Week 2'!Q50+'Week 3'!Q50+'Week 4'!Q50+'Week 5'!Q50+'Week 6'!Q50+'Week 8'!Q50+'Week 7'!Q50+'Week 9'!Q50+'Week 10'!Q50+'Week 11'!Q50+'Week 12'!Q50</f>
        <v>0</v>
      </c>
      <c r="S50" s="12" t="str">
        <f t="shared" si="12"/>
        <v xml:space="preserve"> - </v>
      </c>
      <c r="T50" s="12" t="str">
        <f t="shared" si="13"/>
        <v xml:space="preserve"> - </v>
      </c>
      <c r="U50" s="12" t="str">
        <f t="shared" si="14"/>
        <v xml:space="preserve"> - </v>
      </c>
      <c r="V50" s="8" t="str">
        <f t="shared" si="15"/>
        <v xml:space="preserve"> - </v>
      </c>
      <c r="W50" s="8" t="str">
        <f t="shared" si="16"/>
        <v xml:space="preserve"> - </v>
      </c>
    </row>
    <row r="51" spans="1:23" x14ac:dyDescent="0.2">
      <c r="A51" s="23">
        <v>59</v>
      </c>
      <c r="B51" s="21">
        <f t="shared" ref="B51:B59" si="18">A51-D51</f>
        <v>43.32</v>
      </c>
      <c r="C51" s="23" t="s">
        <v>74</v>
      </c>
      <c r="D51" s="17">
        <f>+'Week 1'!C51+'week 13'!C51+'week 14'!C51+'week 15'!C51+'week 16'!C51+'week 17'!C51+'week 18'!C51+'week 19'!C51+'week 20'!C51+'week 21'!C51+'week 22'!C51+'week 23'!C51+'week 24'!C51+'week 25'!C51+'week 26'!C51+'week 27'!C51+'Week 2'!C51+'Week 3'!C51+'Week 4'!C51+'Week 5'!C51+'Week 6'!C51+'Week 8'!C51+'Week 7'!C51+'Week 9'!C51+'Week 10'!C51+'Week 11'!C51+'Week 12'!C51</f>
        <v>15.68</v>
      </c>
      <c r="E51">
        <f>+'Week 1'!D51+'week 13'!D51+'week 14'!D51+'week 15'!D51+'week 16'!D51+'week 17'!D51+'week 18'!D51+'week 19'!D51+'week 20'!D51+'week 21'!D51+'week 22'!D51+'week 23'!D51+'week 24'!D51+'week 25'!D51+'week 26'!D51+'week 27'!D51+'Week 2'!D51+'Week 3'!D51+'Week 4'!D51+'Week 5'!D51+'Week 6'!D51+'Week 8'!D51+'Week 7'!D51+'Week 9'!D51+'Week 10'!D51+'Week 11'!D51+'Week 12'!D51</f>
        <v>10</v>
      </c>
      <c r="F51">
        <f>+'Week 1'!E51+'week 13'!E51+'week 14'!E51+'week 15'!E51+'week 16'!E51+'week 17'!E51+'week 18'!E51+'week 19'!E51+'week 20'!E51+'week 21'!E51+'week 22'!E51+'week 23'!E51+'week 24'!E51+'week 25'!E51+'week 26'!E51+'week 27'!E51+'Week 2'!E51+'Week 3'!E51+'Week 4'!E51+'Week 5'!E51+'Week 6'!E51+'Week 8'!E51+'Week 7'!E51+'Week 9'!E51+'Week 10'!E51+'Week 11'!E51+'Week 12'!E51</f>
        <v>6</v>
      </c>
      <c r="G51">
        <f>+'Week 1'!F51+'week 13'!F51+'week 14'!F51+'week 15'!F51+'week 16'!F51+'week 17'!F51+'week 18'!F51+'week 19'!F51+'week 20'!F51+'week 21'!F51+'week 22'!F51+'week 23'!F51+'week 24'!F51+'week 25'!F51+'week 26'!F51+'week 27'!F51+'Week 2'!F51+'Week 3'!F51+'Week 4'!F51+'Week 5'!F51+'Week 6'!F51+'Week 8'!F51+'Week 7'!F51+'Week 9'!F51+'Week 10'!F51+'Week 11'!F51+'Week 12'!F51</f>
        <v>6</v>
      </c>
      <c r="H51">
        <f>+'Week 1'!G51+'week 13'!G51+'week 14'!G51+'week 15'!G51+'week 16'!G51+'week 17'!G51+'week 18'!G51+'week 19'!G51+'week 20'!G51+'week 21'!G51+'week 22'!G51+'week 23'!G51+'week 24'!G51+'week 25'!G51+'week 26'!G51+'week 27'!G51+'Week 2'!G51+'Week 3'!G51+'Week 4'!G51+'Week 5'!G51+'Week 6'!G51+'Week 8'!G51+'Week 7'!G51+'Week 9'!G51+'Week 10'!G51+'Week 11'!G51+'Week 12'!G51</f>
        <v>17</v>
      </c>
      <c r="I51">
        <f>+'Week 1'!H51+'week 13'!H51+'week 14'!H51+'week 15'!H51+'week 16'!H51+'week 17'!H51+'week 18'!H51+'week 19'!H51+'week 20'!H51+'week 21'!H51+'week 22'!H51+'week 23'!H51+'week 24'!H51+'week 25'!H51+'week 26'!H51+'week 27'!H51+'Week 2'!H51+'Week 3'!H51+'Week 4'!H51+'Week 5'!H51+'Week 6'!H51+'Week 8'!H51+'Week 7'!H51+'Week 9'!H51+'Week 10'!H51+'Week 11'!H51+'Week 12'!H51</f>
        <v>3</v>
      </c>
      <c r="J51">
        <f>+'Week 1'!I51+'week 13'!I51+'week 14'!I51+'week 15'!I51+'week 16'!I51+'week 17'!I51+'week 18'!I51+'week 19'!I51+'week 20'!I51+'week 21'!I51+'week 22'!I51+'week 23'!I51+'week 24'!I51+'week 25'!I51+'week 26'!I51+'week 27'!I51+'Week 2'!I51+'Week 3'!I51+'Week 4'!I51+'Week 5'!I51+'Week 6'!I51+'Week 8'!I51+'Week 7'!I51+'Week 9'!I51+'Week 10'!I51+'Week 11'!I51+'Week 12'!I51</f>
        <v>16</v>
      </c>
      <c r="K51">
        <f>+'Week 1'!J51+'week 13'!J51+'week 14'!J51+'week 15'!J51+'week 16'!J51+'week 17'!J51+'week 18'!J51+'week 19'!J51+'week 20'!J51+'week 21'!J51+'week 22'!J51+'week 23'!J51+'week 24'!J51+'week 25'!J51+'week 26'!J51+'week 27'!J51+'Week 2'!J51+'Week 3'!J51+'Week 4'!J51+'Week 5'!J51+'Week 6'!J51+'Week 8'!J51+'Week 7'!J51+'Week 9'!J51+'Week 10'!J51+'Week 11'!J51+'Week 12'!J51</f>
        <v>0</v>
      </c>
      <c r="L51">
        <f>+'Week 1'!K51+'week 13'!K51+'week 14'!K51+'week 15'!K51+'week 16'!K51+'week 17'!K51+'week 18'!K51+'week 19'!K51+'week 20'!K51+'week 21'!K51+'week 22'!K51+'week 23'!K51+'week 24'!K51+'week 25'!K51+'week 26'!K51+'week 27'!K51+'Week 2'!K51+'Week 3'!K51+'Week 4'!K51+'Week 5'!K51+'Week 6'!K51+'Week 8'!K51+'Week 7'!K51+'Week 9'!K51+'Week 10'!K51+'Week 11'!K51+'Week 12'!K51</f>
        <v>0</v>
      </c>
      <c r="M51">
        <f>+'Week 1'!L51+'week 13'!L51+'week 14'!L51+'week 15'!L51+'week 16'!L51+'week 17'!L51+'week 18'!L51+'week 19'!L51+'week 20'!L51+'week 21'!L51+'week 22'!L51+'week 23'!L51+'week 24'!L51+'week 25'!L51+'week 26'!L51+'week 27'!L51+'Week 2'!L51+'Week 3'!L51+'Week 4'!L51+'Week 5'!L51+'Week 6'!L51+'Week 8'!L51+'Week 7'!L51+'Week 9'!L51+'Week 10'!L51+'Week 11'!L51+'Week 12'!L51</f>
        <v>0</v>
      </c>
      <c r="N51">
        <f>+'Week 1'!M51+'week 13'!M51+'week 14'!M51+'week 15'!M51+'week 16'!M51+'week 17'!M51+'week 18'!M51+'week 19'!M51+'week 20'!M51+'week 21'!M51+'week 22'!M51+'week 23'!M51+'week 24'!M51+'week 25'!M51+'week 26'!M51+'week 27'!M51+'Week 2'!M51+'Week 3'!M51+'Week 4'!M51+'Week 5'!M51+'Week 6'!M51+'Week 8'!M51+'Week 7'!M51+'Week 9'!M51+'Week 10'!M51+'Week 11'!M51+'Week 12'!M51</f>
        <v>2</v>
      </c>
      <c r="O51">
        <f>+'Week 1'!N51+'week 13'!N51+'week 14'!N51+'week 15'!N51+'week 16'!N51+'week 17'!N51+'week 18'!N51+'week 19'!N51+'week 20'!N51+'week 21'!N51+'week 22'!N51+'week 23'!N51+'week 24'!N51+'week 25'!N51+'week 26'!N51+'week 27'!N51+'Week 2'!N51+'Week 3'!N51+'Week 4'!N51+'Week 5'!N51+'Week 6'!N51+'Week 8'!N51+'Week 7'!N51+'Week 9'!N51+'Week 10'!N51+'Week 11'!N51+'Week 12'!N51</f>
        <v>2</v>
      </c>
      <c r="P51">
        <f>+'Week 1'!O51+'week 13'!O51+'week 14'!O51+'week 15'!O51+'week 16'!O51+'week 17'!O51+'week 18'!O51+'week 19'!O51+'week 20'!O51+'week 21'!O51+'week 22'!O51+'week 23'!O51+'week 24'!O51+'week 25'!O51+'week 26'!O51+'week 27'!O51+'Week 2'!O51+'Week 3'!O51+'Week 4'!O51+'Week 5'!O51+'Week 6'!O51+'Week 8'!O51+'Week 7'!O51+'Week 9'!O51+'Week 10'!O51+'Week 11'!O51+'Week 12'!O51</f>
        <v>0</v>
      </c>
      <c r="Q51">
        <f>+'Week 1'!P51+'week 13'!P51+'week 14'!P51+'week 15'!P51+'week 16'!P51+'week 17'!P51+'week 18'!P51+'week 19'!P51+'week 20'!P51+'week 21'!P51+'week 22'!P51+'week 23'!P51+'week 24'!P51+'week 25'!P51+'week 26'!P51+'week 27'!P51+'Week 2'!P51+'Week 3'!P51+'Week 4'!P51+'Week 5'!P51+'Week 6'!P51+'Week 8'!P51+'Week 7'!P51+'Week 9'!P51+'Week 10'!P51+'Week 11'!P51+'Week 12'!P51</f>
        <v>2</v>
      </c>
      <c r="R51">
        <f>+'Week 1'!Q51+'week 13'!Q51+'week 14'!Q51+'week 15'!Q51+'week 16'!Q51+'week 17'!Q51+'week 18'!Q51+'week 19'!Q51+'week 20'!Q51+'week 21'!Q51+'week 22'!Q51+'week 23'!Q51+'week 24'!Q51+'week 25'!Q51+'week 26'!Q51+'week 27'!Q51+'Week 2'!Q51+'Week 3'!Q51+'Week 4'!Q51+'Week 5'!Q51+'Week 6'!Q51+'Week 8'!Q51+'Week 7'!Q51+'Week 9'!Q51+'Week 10'!Q51+'Week 11'!Q51+'Week 12'!Q51</f>
        <v>2</v>
      </c>
      <c r="S51" s="12">
        <f t="shared" si="12"/>
        <v>0.5</v>
      </c>
      <c r="T51" s="12">
        <f t="shared" si="13"/>
        <v>3.443877551020408</v>
      </c>
      <c r="U51" s="12">
        <f t="shared" si="14"/>
        <v>0.82908163265306123</v>
      </c>
      <c r="V51" s="8">
        <f t="shared" si="15"/>
        <v>0.17531556802244039</v>
      </c>
      <c r="W51" s="8">
        <f t="shared" si="16"/>
        <v>0.21652231845436376</v>
      </c>
    </row>
    <row r="52" spans="1:23" x14ac:dyDescent="0.2">
      <c r="A52" s="24">
        <v>68</v>
      </c>
      <c r="B52" s="21">
        <f t="shared" si="18"/>
        <v>68</v>
      </c>
      <c r="C52" s="23" t="s">
        <v>68</v>
      </c>
      <c r="D52" s="17">
        <f>+'Week 1'!C52+'week 13'!C52+'week 14'!C52+'week 15'!C52+'week 16'!C52+'week 17'!C52+'week 18'!C52+'week 19'!C52+'week 20'!C52+'week 21'!C52+'week 22'!C52+'week 23'!C52+'week 24'!C52+'week 25'!C52+'week 26'!C52+'week 27'!C52+'Week 2'!C52+'Week 3'!C52+'Week 4'!C52+'Week 5'!C52+'Week 6'!C52+'Week 8'!C52+'Week 7'!C52+'Week 9'!C52+'Week 10'!C52+'Week 11'!C52+'Week 12'!C52</f>
        <v>0</v>
      </c>
      <c r="E52">
        <f>+'Week 1'!D52+'week 13'!D52+'week 14'!D52+'week 15'!D52+'week 16'!D52+'week 17'!D52+'week 18'!D52+'week 19'!D52+'week 20'!D52+'week 21'!D52+'week 22'!D52+'week 23'!D52+'week 24'!D52+'week 25'!D52+'week 26'!D52+'week 27'!D52+'Week 2'!D52+'Week 3'!D52+'Week 4'!D52+'Week 5'!D52+'Week 6'!D52+'Week 8'!D52+'Week 7'!D52+'Week 9'!D52+'Week 10'!D52+'Week 11'!D52+'Week 12'!D52</f>
        <v>0</v>
      </c>
      <c r="F52">
        <f>+'Week 1'!E52+'week 13'!E52+'week 14'!E52+'week 15'!E52+'week 16'!E52+'week 17'!E52+'week 18'!E52+'week 19'!E52+'week 20'!E52+'week 21'!E52+'week 22'!E52+'week 23'!E52+'week 24'!E52+'week 25'!E52+'week 26'!E52+'week 27'!E52+'Week 2'!E52+'Week 3'!E52+'Week 4'!E52+'Week 5'!E52+'Week 6'!E52+'Week 8'!E52+'Week 7'!E52+'Week 9'!E52+'Week 10'!E52+'Week 11'!E52+'Week 12'!E52</f>
        <v>0</v>
      </c>
      <c r="G52">
        <f>+'Week 1'!F52+'week 13'!F52+'week 14'!F52+'week 15'!F52+'week 16'!F52+'week 17'!F52+'week 18'!F52+'week 19'!F52+'week 20'!F52+'week 21'!F52+'week 22'!F52+'week 23'!F52+'week 24'!F52+'week 25'!F52+'week 26'!F52+'week 27'!F52+'Week 2'!F52+'Week 3'!F52+'Week 4'!F52+'Week 5'!F52+'Week 6'!F52+'Week 8'!F52+'Week 7'!F52+'Week 9'!F52+'Week 10'!F52+'Week 11'!F52+'Week 12'!F52</f>
        <v>0</v>
      </c>
      <c r="H52">
        <f>+'Week 1'!G52+'week 13'!G52+'week 14'!G52+'week 15'!G52+'week 16'!G52+'week 17'!G52+'week 18'!G52+'week 19'!G52+'week 20'!G52+'week 21'!G52+'week 22'!G52+'week 23'!G52+'week 24'!G52+'week 25'!G52+'week 26'!G52+'week 27'!G52+'Week 2'!G52+'Week 3'!G52+'Week 4'!G52+'Week 5'!G52+'Week 6'!G52+'Week 8'!G52+'Week 7'!G52+'Week 9'!G52+'Week 10'!G52+'Week 11'!G52+'Week 12'!G52</f>
        <v>0</v>
      </c>
      <c r="I52">
        <f>+'Week 1'!H52+'week 13'!H52+'week 14'!H52+'week 15'!H52+'week 16'!H52+'week 17'!H52+'week 18'!H52+'week 19'!H52+'week 20'!H52+'week 21'!H52+'week 22'!H52+'week 23'!H52+'week 24'!H52+'week 25'!H52+'week 26'!H52+'week 27'!H52+'Week 2'!H52+'Week 3'!H52+'Week 4'!H52+'Week 5'!H52+'Week 6'!H52+'Week 8'!H52+'Week 7'!H52+'Week 9'!H52+'Week 10'!H52+'Week 11'!H52+'Week 12'!H52</f>
        <v>0</v>
      </c>
      <c r="J52">
        <f>+'Week 1'!I52+'week 13'!I52+'week 14'!I52+'week 15'!I52+'week 16'!I52+'week 17'!I52+'week 18'!I52+'week 19'!I52+'week 20'!I52+'week 21'!I52+'week 22'!I52+'week 23'!I52+'week 24'!I52+'week 25'!I52+'week 26'!I52+'week 27'!I52+'Week 2'!I52+'Week 3'!I52+'Week 4'!I52+'Week 5'!I52+'Week 6'!I52+'Week 8'!I52+'Week 7'!I52+'Week 9'!I52+'Week 10'!I52+'Week 11'!I52+'Week 12'!I52</f>
        <v>0</v>
      </c>
      <c r="K52">
        <f>+'Week 1'!J52+'week 13'!J52+'week 14'!J52+'week 15'!J52+'week 16'!J52+'week 17'!J52+'week 18'!J52+'week 19'!J52+'week 20'!J52+'week 21'!J52+'week 22'!J52+'week 23'!J52+'week 24'!J52+'week 25'!J52+'week 26'!J52+'week 27'!J52+'Week 2'!J52+'Week 3'!J52+'Week 4'!J52+'Week 5'!J52+'Week 6'!J52+'Week 8'!J52+'Week 7'!J52+'Week 9'!J52+'Week 10'!J52+'Week 11'!J52+'Week 12'!J52</f>
        <v>0</v>
      </c>
      <c r="L52">
        <f>+'Week 1'!K52+'week 13'!K52+'week 14'!K52+'week 15'!K52+'week 16'!K52+'week 17'!K52+'week 18'!K52+'week 19'!K52+'week 20'!K52+'week 21'!K52+'week 22'!K52+'week 23'!K52+'week 24'!K52+'week 25'!K52+'week 26'!K52+'week 27'!K52+'Week 2'!K52+'Week 3'!K52+'Week 4'!K52+'Week 5'!K52+'Week 6'!K52+'Week 8'!K52+'Week 7'!K52+'Week 9'!K52+'Week 10'!K52+'Week 11'!K52+'Week 12'!K52</f>
        <v>0</v>
      </c>
      <c r="M52">
        <f>+'Week 1'!L52+'week 13'!L52+'week 14'!L52+'week 15'!L52+'week 16'!L52+'week 17'!L52+'week 18'!L52+'week 19'!L52+'week 20'!L52+'week 21'!L52+'week 22'!L52+'week 23'!L52+'week 24'!L52+'week 25'!L52+'week 26'!L52+'week 27'!L52+'Week 2'!L52+'Week 3'!L52+'Week 4'!L52+'Week 5'!L52+'Week 6'!L52+'Week 8'!L52+'Week 7'!L52+'Week 9'!L52+'Week 10'!L52+'Week 11'!L52+'Week 12'!L52</f>
        <v>0</v>
      </c>
      <c r="N52">
        <f>+'Week 1'!M52+'week 13'!M52+'week 14'!M52+'week 15'!M52+'week 16'!M52+'week 17'!M52+'week 18'!M52+'week 19'!M52+'week 20'!M52+'week 21'!M52+'week 22'!M52+'week 23'!M52+'week 24'!M52+'week 25'!M52+'week 26'!M52+'week 27'!M52+'Week 2'!M52+'Week 3'!M52+'Week 4'!M52+'Week 5'!M52+'Week 6'!M52+'Week 8'!M52+'Week 7'!M52+'Week 9'!M52+'Week 10'!M52+'Week 11'!M52+'Week 12'!M52</f>
        <v>0</v>
      </c>
      <c r="O52">
        <f>+'Week 1'!N52+'week 13'!N52+'week 14'!N52+'week 15'!N52+'week 16'!N52+'week 17'!N52+'week 18'!N52+'week 19'!N52+'week 20'!N52+'week 21'!N52+'week 22'!N52+'week 23'!N52+'week 24'!N52+'week 25'!N52+'week 26'!N52+'week 27'!N52+'Week 2'!N52+'Week 3'!N52+'Week 4'!N52+'Week 5'!N52+'Week 6'!N52+'Week 8'!N52+'Week 7'!N52+'Week 9'!N52+'Week 10'!N52+'Week 11'!N52+'Week 12'!N52</f>
        <v>0</v>
      </c>
      <c r="P52">
        <f>+'Week 1'!O52+'week 13'!O52+'week 14'!O52+'week 15'!O52+'week 16'!O52+'week 17'!O52+'week 18'!O52+'week 19'!O52+'week 20'!O52+'week 21'!O52+'week 22'!O52+'week 23'!O52+'week 24'!O52+'week 25'!O52+'week 26'!O52+'week 27'!O52+'Week 2'!O52+'Week 3'!O52+'Week 4'!O52+'Week 5'!O52+'Week 6'!O52+'Week 8'!O52+'Week 7'!O52+'Week 9'!O52+'Week 10'!O52+'Week 11'!O52+'Week 12'!O52</f>
        <v>0</v>
      </c>
      <c r="Q52">
        <f>+'Week 1'!P52+'week 13'!P52+'week 14'!P52+'week 15'!P52+'week 16'!P52+'week 17'!P52+'week 18'!P52+'week 19'!P52+'week 20'!P52+'week 21'!P52+'week 22'!P52+'week 23'!P52+'week 24'!P52+'week 25'!P52+'week 26'!P52+'week 27'!P52+'Week 2'!P52+'Week 3'!P52+'Week 4'!P52+'Week 5'!P52+'Week 6'!P52+'Week 8'!P52+'Week 7'!P52+'Week 9'!P52+'Week 10'!P52+'Week 11'!P52+'Week 12'!P52</f>
        <v>1</v>
      </c>
      <c r="R52">
        <f>+'Week 1'!Q52+'week 13'!Q52+'week 14'!Q52+'week 15'!Q52+'week 16'!Q52+'week 17'!Q52+'week 18'!Q52+'week 19'!Q52+'week 20'!Q52+'week 21'!Q52+'week 22'!Q52+'week 23'!Q52+'week 24'!Q52+'week 25'!Q52+'week 26'!Q52+'week 27'!Q52+'Week 2'!Q52+'Week 3'!Q52+'Week 4'!Q52+'Week 5'!Q52+'Week 6'!Q52+'Week 8'!Q52+'Week 7'!Q52+'Week 9'!Q52+'Week 10'!Q52+'Week 11'!Q52+'Week 12'!Q52</f>
        <v>0</v>
      </c>
      <c r="S52" s="12" t="str">
        <f t="shared" si="12"/>
        <v xml:space="preserve"> - </v>
      </c>
      <c r="T52" s="12" t="str">
        <f t="shared" si="13"/>
        <v xml:space="preserve"> - </v>
      </c>
      <c r="U52" s="12" t="str">
        <f t="shared" si="14"/>
        <v xml:space="preserve"> - </v>
      </c>
      <c r="V52" s="8" t="str">
        <f t="shared" si="15"/>
        <v xml:space="preserve"> - </v>
      </c>
      <c r="W52" s="8" t="str">
        <f t="shared" si="16"/>
        <v xml:space="preserve"> - </v>
      </c>
    </row>
    <row r="53" spans="1:23" x14ac:dyDescent="0.2">
      <c r="A53" s="24">
        <v>43</v>
      </c>
      <c r="B53" s="21">
        <f t="shared" si="18"/>
        <v>28.34</v>
      </c>
      <c r="C53" s="23" t="s">
        <v>84</v>
      </c>
      <c r="D53" s="17">
        <f>+'Week 1'!C53+'week 13'!C53+'week 14'!C53+'week 15'!C53+'week 16'!C53+'week 17'!C53+'week 18'!C53+'week 19'!C53+'week 20'!C53+'week 21'!C53+'week 22'!C53+'week 23'!C53+'week 24'!C53+'week 25'!C53+'week 26'!C53+'week 27'!C53+'Week 2'!C53+'Week 3'!C53+'Week 4'!C53+'Week 5'!C53+'Week 6'!C53+'Week 8'!C53+'Week 7'!C53+'Week 9'!C53+'Week 10'!C53+'Week 11'!C53+'Week 12'!C53</f>
        <v>14.66</v>
      </c>
      <c r="E53">
        <f>+'Week 1'!D53+'week 13'!D53+'week 14'!D53+'week 15'!D53+'week 16'!D53+'week 17'!D53+'week 18'!D53+'week 19'!D53+'week 20'!D53+'week 21'!D53+'week 22'!D53+'week 23'!D53+'week 24'!D53+'week 25'!D53+'week 26'!D53+'week 27'!D53+'Week 2'!D53+'Week 3'!D53+'Week 4'!D53+'Week 5'!D53+'Week 6'!D53+'Week 8'!D53+'Week 7'!D53+'Week 9'!D53+'Week 10'!D53+'Week 11'!D53+'Week 12'!D53</f>
        <v>9</v>
      </c>
      <c r="F53">
        <f>+'Week 1'!E53+'week 13'!E53+'week 14'!E53+'week 15'!E53+'week 16'!E53+'week 17'!E53+'week 18'!E53+'week 19'!E53+'week 20'!E53+'week 21'!E53+'week 22'!E53+'week 23'!E53+'week 24'!E53+'week 25'!E53+'week 26'!E53+'week 27'!E53+'Week 2'!E53+'Week 3'!E53+'Week 4'!E53+'Week 5'!E53+'Week 6'!E53+'Week 8'!E53+'Week 7'!E53+'Week 9'!E53+'Week 10'!E53+'Week 11'!E53+'Week 12'!E53</f>
        <v>1</v>
      </c>
      <c r="G53">
        <f>+'Week 1'!F53+'week 13'!F53+'week 14'!F53+'week 15'!F53+'week 16'!F53+'week 17'!F53+'week 18'!F53+'week 19'!F53+'week 20'!F53+'week 21'!F53+'week 22'!F53+'week 23'!F53+'week 24'!F53+'week 25'!F53+'week 26'!F53+'week 27'!F53+'Week 2'!F53+'Week 3'!F53+'Week 4'!F53+'Week 5'!F53+'Week 6'!F53+'Week 8'!F53+'Week 7'!F53+'Week 9'!F53+'Week 10'!F53+'Week 11'!F53+'Week 12'!F53</f>
        <v>1</v>
      </c>
      <c r="H53">
        <f>+'Week 1'!G53+'week 13'!G53+'week 14'!G53+'week 15'!G53+'week 16'!G53+'week 17'!G53+'week 18'!G53+'week 19'!G53+'week 20'!G53+'week 21'!G53+'week 22'!G53+'week 23'!G53+'week 24'!G53+'week 25'!G53+'week 26'!G53+'week 27'!G53+'Week 2'!G53+'Week 3'!G53+'Week 4'!G53+'Week 5'!G53+'Week 6'!G53+'Week 8'!G53+'Week 7'!G53+'Week 9'!G53+'Week 10'!G53+'Week 11'!G53+'Week 12'!G53</f>
        <v>19</v>
      </c>
      <c r="I53">
        <f>+'Week 1'!H53+'week 13'!H53+'week 14'!H53+'week 15'!H53+'week 16'!H53+'week 17'!H53+'week 18'!H53+'week 19'!H53+'week 20'!H53+'week 21'!H53+'week 22'!H53+'week 23'!H53+'week 24'!H53+'week 25'!H53+'week 26'!H53+'week 27'!H53+'Week 2'!H53+'Week 3'!H53+'Week 4'!H53+'Week 5'!H53+'Week 6'!H53+'Week 8'!H53+'Week 7'!H53+'Week 9'!H53+'Week 10'!H53+'Week 11'!H53+'Week 12'!H53</f>
        <v>4</v>
      </c>
      <c r="J53">
        <f>+'Week 1'!I53+'week 13'!I53+'week 14'!I53+'week 15'!I53+'week 16'!I53+'week 17'!I53+'week 18'!I53+'week 19'!I53+'week 20'!I53+'week 21'!I53+'week 22'!I53+'week 23'!I53+'week 24'!I53+'week 25'!I53+'week 26'!I53+'week 27'!I53+'Week 2'!I53+'Week 3'!I53+'Week 4'!I53+'Week 5'!I53+'Week 6'!I53+'Week 8'!I53+'Week 7'!I53+'Week 9'!I53+'Week 10'!I53+'Week 11'!I53+'Week 12'!I53</f>
        <v>16</v>
      </c>
      <c r="K53">
        <f>+'Week 1'!J53+'week 13'!J53+'week 14'!J53+'week 15'!J53+'week 16'!J53+'week 17'!J53+'week 18'!J53+'week 19'!J53+'week 20'!J53+'week 21'!J53+'week 22'!J53+'week 23'!J53+'week 24'!J53+'week 25'!J53+'week 26'!J53+'week 27'!J53+'Week 2'!J53+'Week 3'!J53+'Week 4'!J53+'Week 5'!J53+'Week 6'!J53+'Week 8'!J53+'Week 7'!J53+'Week 9'!J53+'Week 10'!J53+'Week 11'!J53+'Week 12'!J53</f>
        <v>0</v>
      </c>
      <c r="L53">
        <f>+'Week 1'!K53+'week 13'!K53+'week 14'!K53+'week 15'!K53+'week 16'!K53+'week 17'!K53+'week 18'!K53+'week 19'!K53+'week 20'!K53+'week 21'!K53+'week 22'!K53+'week 23'!K53+'week 24'!K53+'week 25'!K53+'week 26'!K53+'week 27'!K53+'Week 2'!K53+'Week 3'!K53+'Week 4'!K53+'Week 5'!K53+'Week 6'!K53+'Week 8'!K53+'Week 7'!K53+'Week 9'!K53+'Week 10'!K53+'Week 11'!K53+'Week 12'!K53</f>
        <v>0</v>
      </c>
      <c r="M53">
        <f>+'Week 1'!L53+'week 13'!L53+'week 14'!L53+'week 15'!L53+'week 16'!L53+'week 17'!L53+'week 18'!L53+'week 19'!L53+'week 20'!L53+'week 21'!L53+'week 22'!L53+'week 23'!L53+'week 24'!L53+'week 25'!L53+'week 26'!L53+'week 27'!L53+'Week 2'!L53+'Week 3'!L53+'Week 4'!L53+'Week 5'!L53+'Week 6'!L53+'Week 8'!L53+'Week 7'!L53+'Week 9'!L53+'Week 10'!L53+'Week 11'!L53+'Week 12'!L53</f>
        <v>0</v>
      </c>
      <c r="N53">
        <f>+'Week 1'!M53+'week 13'!M53+'week 14'!M53+'week 15'!M53+'week 16'!M53+'week 17'!M53+'week 18'!M53+'week 19'!M53+'week 20'!M53+'week 21'!M53+'week 22'!M53+'week 23'!M53+'week 24'!M53+'week 25'!M53+'week 26'!M53+'week 27'!M53+'Week 2'!M53+'Week 3'!M53+'Week 4'!M53+'Week 5'!M53+'Week 6'!M53+'Week 8'!M53+'Week 7'!M53+'Week 9'!M53+'Week 10'!M53+'Week 11'!M53+'Week 12'!M53</f>
        <v>2</v>
      </c>
      <c r="O53">
        <f>+'Week 1'!N53+'week 13'!N53+'week 14'!N53+'week 15'!N53+'week 16'!N53+'week 17'!N53+'week 18'!N53+'week 19'!N53+'week 20'!N53+'week 21'!N53+'week 22'!N53+'week 23'!N53+'week 24'!N53+'week 25'!N53+'week 26'!N53+'week 27'!N53+'Week 2'!N53+'Week 3'!N53+'Week 4'!N53+'Week 5'!N53+'Week 6'!N53+'Week 8'!N53+'Week 7'!N53+'Week 9'!N53+'Week 10'!N53+'Week 11'!N53+'Week 12'!N53</f>
        <v>0</v>
      </c>
      <c r="P53">
        <f>+'Week 1'!O53+'week 13'!O53+'week 14'!O53+'week 15'!O53+'week 16'!O53+'week 17'!O53+'week 18'!O53+'week 19'!O53+'week 20'!O53+'week 21'!O53+'week 22'!O53+'week 23'!O53+'week 24'!O53+'week 25'!O53+'week 26'!O53+'week 27'!O53+'Week 2'!O53+'Week 3'!O53+'Week 4'!O53+'Week 5'!O53+'Week 6'!O53+'Week 8'!O53+'Week 7'!O53+'Week 9'!O53+'Week 10'!O53+'Week 11'!O53+'Week 12'!O53</f>
        <v>3</v>
      </c>
      <c r="Q53">
        <f>+'Week 1'!P53+'week 13'!P53+'week 14'!P53+'week 15'!P53+'week 16'!P53+'week 17'!P53+'week 18'!P53+'week 19'!P53+'week 20'!P53+'week 21'!P53+'week 22'!P53+'week 23'!P53+'week 24'!P53+'week 25'!P53+'week 26'!P53+'week 27'!P53+'Week 2'!P53+'Week 3'!P53+'Week 4'!P53+'Week 5'!P53+'Week 6'!P53+'Week 8'!P53+'Week 7'!P53+'Week 9'!P53+'Week 10'!P53+'Week 11'!P53+'Week 12'!P53</f>
        <v>0</v>
      </c>
      <c r="R53">
        <f>+'Week 1'!Q53+'week 13'!Q53+'week 14'!Q53+'week 15'!Q53+'week 16'!Q53+'week 17'!Q53+'week 18'!Q53+'week 19'!Q53+'week 20'!Q53+'week 21'!Q53+'week 22'!Q53+'week 23'!Q53+'week 24'!Q53+'week 25'!Q53+'week 26'!Q53+'week 27'!Q53+'Week 2'!Q53+'Week 3'!Q53+'Week 4'!Q53+'Week 5'!Q53+'Week 6'!Q53+'Week 8'!Q53+'Week 7'!Q53+'Week 9'!Q53+'Week 10'!Q53+'Week 11'!Q53+'Week 12'!Q53</f>
        <v>10</v>
      </c>
      <c r="S53" s="12">
        <f t="shared" si="12"/>
        <v>1</v>
      </c>
      <c r="T53" s="12">
        <f t="shared" si="13"/>
        <v>0.61391541609822653</v>
      </c>
      <c r="U53" s="12">
        <f t="shared" si="14"/>
        <v>0.88676671214188263</v>
      </c>
      <c r="V53" s="8">
        <f t="shared" si="15"/>
        <v>0.1698754246885617</v>
      </c>
      <c r="W53" s="8">
        <f t="shared" si="16"/>
        <v>0.22815022815022815</v>
      </c>
    </row>
    <row r="54" spans="1:23" x14ac:dyDescent="0.2">
      <c r="A54" s="24">
        <v>50</v>
      </c>
      <c r="B54" s="21">
        <f t="shared" si="18"/>
        <v>50</v>
      </c>
      <c r="C54" s="23" t="s">
        <v>63</v>
      </c>
      <c r="D54" s="17">
        <f>+'Week 1'!C54+'week 13'!C54+'week 14'!C54+'week 15'!C54+'week 16'!C54+'week 17'!C54+'week 18'!C54+'week 19'!C54+'week 20'!C54+'week 21'!C54+'week 22'!C54+'week 23'!C54+'week 24'!C54+'week 25'!C54+'week 26'!C54+'week 27'!C54+'Week 2'!C54+'Week 3'!C54+'Week 4'!C54+'Week 5'!C54+'Week 6'!C54+'Week 8'!C54+'Week 7'!C54+'Week 9'!C54+'Week 10'!C54+'Week 11'!C54+'Week 12'!C54</f>
        <v>0</v>
      </c>
      <c r="E54">
        <f>+'Week 1'!D54+'week 13'!D54+'week 14'!D54+'week 15'!D54+'week 16'!D54+'week 17'!D54+'week 18'!D54+'week 19'!D54+'week 20'!D54+'week 21'!D54+'week 22'!D54+'week 23'!D54+'week 24'!D54+'week 25'!D54+'week 26'!D54+'week 27'!D54+'Week 2'!D54+'Week 3'!D54+'Week 4'!D54+'Week 5'!D54+'Week 6'!D54+'Week 8'!D54+'Week 7'!D54+'Week 9'!D54+'Week 10'!D54+'Week 11'!D54+'Week 12'!D54</f>
        <v>0</v>
      </c>
      <c r="F54">
        <f>+'Week 1'!E54+'week 13'!E54+'week 14'!E54+'week 15'!E54+'week 16'!E54+'week 17'!E54+'week 18'!E54+'week 19'!E54+'week 20'!E54+'week 21'!E54+'week 22'!E54+'week 23'!E54+'week 24'!E54+'week 25'!E54+'week 26'!E54+'week 27'!E54+'Week 2'!E54+'Week 3'!E54+'Week 4'!E54+'Week 5'!E54+'Week 6'!E54+'Week 8'!E54+'Week 7'!E54+'Week 9'!E54+'Week 10'!E54+'Week 11'!E54+'Week 12'!E54</f>
        <v>0</v>
      </c>
      <c r="G54">
        <f>+'Week 1'!F54+'week 13'!F54+'week 14'!F54+'week 15'!F54+'week 16'!F54+'week 17'!F54+'week 18'!F54+'week 19'!F54+'week 20'!F54+'week 21'!F54+'week 22'!F54+'week 23'!F54+'week 24'!F54+'week 25'!F54+'week 26'!F54+'week 27'!F54+'Week 2'!F54+'Week 3'!F54+'Week 4'!F54+'Week 5'!F54+'Week 6'!F54+'Week 8'!F54+'Week 7'!F54+'Week 9'!F54+'Week 10'!F54+'Week 11'!F54+'Week 12'!F54</f>
        <v>0</v>
      </c>
      <c r="H54">
        <f>+'Week 1'!G54+'week 13'!G54+'week 14'!G54+'week 15'!G54+'week 16'!G54+'week 17'!G54+'week 18'!G54+'week 19'!G54+'week 20'!G54+'week 21'!G54+'week 22'!G54+'week 23'!G54+'week 24'!G54+'week 25'!G54+'week 26'!G54+'week 27'!G54+'Week 2'!G54+'Week 3'!G54+'Week 4'!G54+'Week 5'!G54+'Week 6'!G54+'Week 8'!G54+'Week 7'!G54+'Week 9'!G54+'Week 10'!G54+'Week 11'!G54+'Week 12'!G54</f>
        <v>0</v>
      </c>
      <c r="I54">
        <f>+'Week 1'!H54+'week 13'!H54+'week 14'!H54+'week 15'!H54+'week 16'!H54+'week 17'!H54+'week 18'!H54+'week 19'!H54+'week 20'!H54+'week 21'!H54+'week 22'!H54+'week 23'!H54+'week 24'!H54+'week 25'!H54+'week 26'!H54+'week 27'!H54+'Week 2'!H54+'Week 3'!H54+'Week 4'!H54+'Week 5'!H54+'Week 6'!H54+'Week 8'!H54+'Week 7'!H54+'Week 9'!H54+'Week 10'!H54+'Week 11'!H54+'Week 12'!H54</f>
        <v>0</v>
      </c>
      <c r="J54">
        <f>+'Week 1'!I54+'week 13'!I54+'week 14'!I54+'week 15'!I54+'week 16'!I54+'week 17'!I54+'week 18'!I54+'week 19'!I54+'week 20'!I54+'week 21'!I54+'week 22'!I54+'week 23'!I54+'week 24'!I54+'week 25'!I54+'week 26'!I54+'week 27'!I54+'Week 2'!I54+'Week 3'!I54+'Week 4'!I54+'Week 5'!I54+'Week 6'!I54+'Week 8'!I54+'Week 7'!I54+'Week 9'!I54+'Week 10'!I54+'Week 11'!I54+'Week 12'!I54</f>
        <v>0</v>
      </c>
      <c r="K54">
        <f>+'Week 1'!J54+'week 13'!J54+'week 14'!J54+'week 15'!J54+'week 16'!J54+'week 17'!J54+'week 18'!J54+'week 19'!J54+'week 20'!J54+'week 21'!J54+'week 22'!J54+'week 23'!J54+'week 24'!J54+'week 25'!J54+'week 26'!J54+'week 27'!J54+'Week 2'!J54+'Week 3'!J54+'Week 4'!J54+'Week 5'!J54+'Week 6'!J54+'Week 8'!J54+'Week 7'!J54+'Week 9'!J54+'Week 10'!J54+'Week 11'!J54+'Week 12'!J54</f>
        <v>0</v>
      </c>
      <c r="L54">
        <f>+'Week 1'!K54+'week 13'!K54+'week 14'!K54+'week 15'!K54+'week 16'!K54+'week 17'!K54+'week 18'!K54+'week 19'!K54+'week 20'!K54+'week 21'!K54+'week 22'!K54+'week 23'!K54+'week 24'!K54+'week 25'!K54+'week 26'!K54+'week 27'!K54+'Week 2'!K54+'Week 3'!K54+'Week 4'!K54+'Week 5'!K54+'Week 6'!K54+'Week 8'!K54+'Week 7'!K54+'Week 9'!K54+'Week 10'!K54+'Week 11'!K54+'Week 12'!K54</f>
        <v>0</v>
      </c>
      <c r="M54">
        <f>+'Week 1'!L54+'week 13'!L54+'week 14'!L54+'week 15'!L54+'week 16'!L54+'week 17'!L54+'week 18'!L54+'week 19'!L54+'week 20'!L54+'week 21'!L54+'week 22'!L54+'week 23'!L54+'week 24'!L54+'week 25'!L54+'week 26'!L54+'week 27'!L54+'Week 2'!L54+'Week 3'!L54+'Week 4'!L54+'Week 5'!L54+'Week 6'!L54+'Week 8'!L54+'Week 7'!L54+'Week 9'!L54+'Week 10'!L54+'Week 11'!L54+'Week 12'!L54</f>
        <v>0</v>
      </c>
      <c r="N54">
        <f>+'Week 1'!M54+'week 13'!M54+'week 14'!M54+'week 15'!M54+'week 16'!M54+'week 17'!M54+'week 18'!M54+'week 19'!M54+'week 20'!M54+'week 21'!M54+'week 22'!M54+'week 23'!M54+'week 24'!M54+'week 25'!M54+'week 26'!M54+'week 27'!M54+'Week 2'!M54+'Week 3'!M54+'Week 4'!M54+'Week 5'!M54+'Week 6'!M54+'Week 8'!M54+'Week 7'!M54+'Week 9'!M54+'Week 10'!M54+'Week 11'!M54+'Week 12'!M54</f>
        <v>0</v>
      </c>
      <c r="O54">
        <f>+'Week 1'!N54+'week 13'!N54+'week 14'!N54+'week 15'!N54+'week 16'!N54+'week 17'!N54+'week 18'!N54+'week 19'!N54+'week 20'!N54+'week 21'!N54+'week 22'!N54+'week 23'!N54+'week 24'!N54+'week 25'!N54+'week 26'!N54+'week 27'!N54+'Week 2'!N54+'Week 3'!N54+'Week 4'!N54+'Week 5'!N54+'Week 6'!N54+'Week 8'!N54+'Week 7'!N54+'Week 9'!N54+'Week 10'!N54+'Week 11'!N54+'Week 12'!N54</f>
        <v>0</v>
      </c>
      <c r="P54">
        <f>+'Week 1'!O54+'week 13'!O54+'week 14'!O54+'week 15'!O54+'week 16'!O54+'week 17'!O54+'week 18'!O54+'week 19'!O54+'week 20'!O54+'week 21'!O54+'week 22'!O54+'week 23'!O54+'week 24'!O54+'week 25'!O54+'week 26'!O54+'week 27'!O54+'Week 2'!O54+'Week 3'!O54+'Week 4'!O54+'Week 5'!O54+'Week 6'!O54+'Week 8'!O54+'Week 7'!O54+'Week 9'!O54+'Week 10'!O54+'Week 11'!O54+'Week 12'!O54</f>
        <v>0</v>
      </c>
      <c r="Q54">
        <f>+'Week 1'!P54+'week 13'!P54+'week 14'!P54+'week 15'!P54+'week 16'!P54+'week 17'!P54+'week 18'!P54+'week 19'!P54+'week 20'!P54+'week 21'!P54+'week 22'!P54+'week 23'!P54+'week 24'!P54+'week 25'!P54+'week 26'!P54+'week 27'!P54+'Week 2'!P54+'Week 3'!P54+'Week 4'!P54+'Week 5'!P54+'Week 6'!P54+'Week 8'!P54+'Week 7'!P54+'Week 9'!P54+'Week 10'!P54+'Week 11'!P54+'Week 12'!P54</f>
        <v>0</v>
      </c>
      <c r="R54">
        <f>+'Week 1'!Q54+'week 13'!Q54+'week 14'!Q54+'week 15'!Q54+'week 16'!Q54+'week 17'!Q54+'week 18'!Q54+'week 19'!Q54+'week 20'!Q54+'week 21'!Q54+'week 22'!Q54+'week 23'!Q54+'week 24'!Q54+'week 25'!Q54+'week 26'!Q54+'week 27'!Q54+'Week 2'!Q54+'Week 3'!Q54+'Week 4'!Q54+'Week 5'!Q54+'Week 6'!Q54+'Week 8'!Q54+'Week 7'!Q54+'Week 9'!Q54+'Week 10'!Q54+'Week 11'!Q54+'Week 12'!Q54</f>
        <v>0</v>
      </c>
      <c r="S54" s="12" t="str">
        <f t="shared" si="12"/>
        <v xml:space="preserve"> - </v>
      </c>
      <c r="T54" s="12" t="str">
        <f t="shared" si="13"/>
        <v xml:space="preserve"> - </v>
      </c>
      <c r="U54" s="12" t="str">
        <f t="shared" si="14"/>
        <v xml:space="preserve"> - </v>
      </c>
      <c r="V54" s="8" t="str">
        <f t="shared" si="15"/>
        <v xml:space="preserve"> - </v>
      </c>
      <c r="W54" s="8" t="str">
        <f t="shared" si="16"/>
        <v xml:space="preserve"> - </v>
      </c>
    </row>
    <row r="55" spans="1:23" x14ac:dyDescent="0.2">
      <c r="A55" s="24">
        <v>58</v>
      </c>
      <c r="B55" s="21">
        <f t="shared" si="18"/>
        <v>36.67</v>
      </c>
      <c r="C55" s="23" t="s">
        <v>69</v>
      </c>
      <c r="D55" s="17">
        <f>+'Week 1'!C55+'week 13'!C55+'week 14'!C55+'week 15'!C55+'week 16'!C55+'week 17'!C55+'week 18'!C55+'week 19'!C55+'week 20'!C55+'week 21'!C55+'week 22'!C55+'week 23'!C55+'week 24'!C55+'week 25'!C55+'week 26'!C55+'week 27'!C55+'Week 2'!C55+'Week 3'!C55+'Week 4'!C55+'Week 5'!C55+'Week 6'!C55+'Week 8'!C55+'Week 7'!C55+'Week 9'!C55+'Week 10'!C55+'Week 11'!C55+'Week 12'!C55</f>
        <v>21.33</v>
      </c>
      <c r="E55">
        <f>+'Week 1'!D55+'week 13'!D55+'week 14'!D55+'week 15'!D55+'week 16'!D55+'week 17'!D55+'week 18'!D55+'week 19'!D55+'week 20'!D55+'week 21'!D55+'week 22'!D55+'week 23'!D55+'week 24'!D55+'week 25'!D55+'week 26'!D55+'week 27'!D55+'Week 2'!D55+'Week 3'!D55+'Week 4'!D55+'Week 5'!D55+'Week 6'!D55+'Week 8'!D55+'Week 7'!D55+'Week 9'!D55+'Week 10'!D55+'Week 11'!D55+'Week 12'!D55</f>
        <v>10</v>
      </c>
      <c r="F55">
        <f>+'Week 1'!E55+'week 13'!E55+'week 14'!E55+'week 15'!E55+'week 16'!E55+'week 17'!E55+'week 18'!E55+'week 19'!E55+'week 20'!E55+'week 21'!E55+'week 22'!E55+'week 23'!E55+'week 24'!E55+'week 25'!E55+'week 26'!E55+'week 27'!E55+'Week 2'!E55+'Week 3'!E55+'Week 4'!E55+'Week 5'!E55+'Week 6'!E55+'Week 8'!E55+'Week 7'!E55+'Week 9'!E55+'Week 10'!E55+'Week 11'!E55+'Week 12'!E55</f>
        <v>9</v>
      </c>
      <c r="G55">
        <f>+'Week 1'!F55+'week 13'!F55+'week 14'!F55+'week 15'!F55+'week 16'!F55+'week 17'!F55+'week 18'!F55+'week 19'!F55+'week 20'!F55+'week 21'!F55+'week 22'!F55+'week 23'!F55+'week 24'!F55+'week 25'!F55+'week 26'!F55+'week 27'!F55+'Week 2'!F55+'Week 3'!F55+'Week 4'!F55+'Week 5'!F55+'Week 6'!F55+'Week 8'!F55+'Week 7'!F55+'Week 9'!F55+'Week 10'!F55+'Week 11'!F55+'Week 12'!F55</f>
        <v>9</v>
      </c>
      <c r="H55">
        <f>+'Week 1'!G55+'week 13'!G55+'week 14'!G55+'week 15'!G55+'week 16'!G55+'week 17'!G55+'week 18'!G55+'week 19'!G55+'week 20'!G55+'week 21'!G55+'week 22'!G55+'week 23'!G55+'week 24'!G55+'week 25'!G55+'week 26'!G55+'week 27'!G55+'Week 2'!G55+'Week 3'!G55+'Week 4'!G55+'Week 5'!G55+'Week 6'!G55+'Week 8'!G55+'Week 7'!G55+'Week 9'!G55+'Week 10'!G55+'Week 11'!G55+'Week 12'!G55</f>
        <v>20</v>
      </c>
      <c r="I55">
        <f>+'Week 1'!H55+'week 13'!H55+'week 14'!H55+'week 15'!H55+'week 16'!H55+'week 17'!H55+'week 18'!H55+'week 19'!H55+'week 20'!H55+'week 21'!H55+'week 22'!H55+'week 23'!H55+'week 24'!H55+'week 25'!H55+'week 26'!H55+'week 27'!H55+'Week 2'!H55+'Week 3'!H55+'Week 4'!H55+'Week 5'!H55+'Week 6'!H55+'Week 8'!H55+'Week 7'!H55+'Week 9'!H55+'Week 10'!H55+'Week 11'!H55+'Week 12'!H55</f>
        <v>15</v>
      </c>
      <c r="J55">
        <f>+'Week 1'!I55+'week 13'!I55+'week 14'!I55+'week 15'!I55+'week 16'!I55+'week 17'!I55+'week 18'!I55+'week 19'!I55+'week 20'!I55+'week 21'!I55+'week 22'!I55+'week 23'!I55+'week 24'!I55+'week 25'!I55+'week 26'!I55+'week 27'!I55+'Week 2'!I55+'Week 3'!I55+'Week 4'!I55+'Week 5'!I55+'Week 6'!I55+'Week 8'!I55+'Week 7'!I55+'Week 9'!I55+'Week 10'!I55+'Week 11'!I55+'Week 12'!I55</f>
        <v>18</v>
      </c>
      <c r="K55">
        <f>+'Week 1'!J55+'week 13'!J55+'week 14'!J55+'week 15'!J55+'week 16'!J55+'week 17'!J55+'week 18'!J55+'week 19'!J55+'week 20'!J55+'week 21'!J55+'week 22'!J55+'week 23'!J55+'week 24'!J55+'week 25'!J55+'week 26'!J55+'week 27'!J55+'Week 2'!J55+'Week 3'!J55+'Week 4'!J55+'Week 5'!J55+'Week 6'!J55+'Week 8'!J55+'Week 7'!J55+'Week 9'!J55+'Week 10'!J55+'Week 11'!J55+'Week 12'!J55</f>
        <v>0</v>
      </c>
      <c r="L55">
        <f>+'Week 1'!K55+'week 13'!K55+'week 14'!K55+'week 15'!K55+'week 16'!K55+'week 17'!K55+'week 18'!K55+'week 19'!K55+'week 20'!K55+'week 21'!K55+'week 22'!K55+'week 23'!K55+'week 24'!K55+'week 25'!K55+'week 26'!K55+'week 27'!K55+'Week 2'!K55+'Week 3'!K55+'Week 4'!K55+'Week 5'!K55+'Week 6'!K55+'Week 8'!K55+'Week 7'!K55+'Week 9'!K55+'Week 10'!K55+'Week 11'!K55+'Week 12'!K55</f>
        <v>0</v>
      </c>
      <c r="M55">
        <f>+'Week 1'!L55+'week 13'!L55+'week 14'!L55+'week 15'!L55+'week 16'!L55+'week 17'!L55+'week 18'!L55+'week 19'!L55+'week 20'!L55+'week 21'!L55+'week 22'!L55+'week 23'!L55+'week 24'!L55+'week 25'!L55+'week 26'!L55+'week 27'!L55+'Week 2'!L55+'Week 3'!L55+'Week 4'!L55+'Week 5'!L55+'Week 6'!L55+'Week 8'!L55+'Week 7'!L55+'Week 9'!L55+'Week 10'!L55+'Week 11'!L55+'Week 12'!L55</f>
        <v>0</v>
      </c>
      <c r="N55">
        <f>+'Week 1'!M55+'week 13'!M55+'week 14'!M55+'week 15'!M55+'week 16'!M55+'week 17'!M55+'week 18'!M55+'week 19'!M55+'week 20'!M55+'week 21'!M55+'week 22'!M55+'week 23'!M55+'week 24'!M55+'week 25'!M55+'week 26'!M55+'week 27'!M55+'Week 2'!M55+'Week 3'!M55+'Week 4'!M55+'Week 5'!M55+'Week 6'!M55+'Week 8'!M55+'Week 7'!M55+'Week 9'!M55+'Week 10'!M55+'Week 11'!M55+'Week 12'!M55</f>
        <v>4</v>
      </c>
      <c r="O55">
        <f>+'Week 1'!N55+'week 13'!N55+'week 14'!N55+'week 15'!N55+'week 16'!N55+'week 17'!N55+'week 18'!N55+'week 19'!N55+'week 20'!N55+'week 21'!N55+'week 22'!N55+'week 23'!N55+'week 24'!N55+'week 25'!N55+'week 26'!N55+'week 27'!N55+'Week 2'!N55+'Week 3'!N55+'Week 4'!N55+'Week 5'!N55+'Week 6'!N55+'Week 8'!N55+'Week 7'!N55+'Week 9'!N55+'Week 10'!N55+'Week 11'!N55+'Week 12'!N55</f>
        <v>1</v>
      </c>
      <c r="P55">
        <f>+'Week 1'!O55+'week 13'!O55+'week 14'!O55+'week 15'!O55+'week 16'!O55+'week 17'!O55+'week 18'!O55+'week 19'!O55+'week 20'!O55+'week 21'!O55+'week 22'!O55+'week 23'!O55+'week 24'!O55+'week 25'!O55+'week 26'!O55+'week 27'!O55+'Week 2'!O55+'Week 3'!O55+'Week 4'!O55+'Week 5'!O55+'Week 6'!O55+'Week 8'!O55+'Week 7'!O55+'Week 9'!O55+'Week 10'!O55+'Week 11'!O55+'Week 12'!O55</f>
        <v>2</v>
      </c>
      <c r="Q55">
        <f>+'Week 1'!P55+'week 13'!P55+'week 14'!P55+'week 15'!P55+'week 16'!P55+'week 17'!P55+'week 18'!P55+'week 19'!P55+'week 20'!P55+'week 21'!P55+'week 22'!P55+'week 23'!P55+'week 24'!P55+'week 25'!P55+'week 26'!P55+'week 27'!P55+'Week 2'!P55+'Week 3'!P55+'Week 4'!P55+'Week 5'!P55+'Week 6'!P55+'Week 8'!P55+'Week 7'!P55+'Week 9'!P55+'Week 10'!P55+'Week 11'!P55+'Week 12'!P55</f>
        <v>2</v>
      </c>
      <c r="R55">
        <f>+'Week 1'!Q55+'week 13'!Q55+'week 14'!Q55+'week 15'!Q55+'week 16'!Q55+'week 17'!Q55+'week 18'!Q55+'week 19'!Q55+'week 20'!Q55+'week 21'!Q55+'week 22'!Q55+'week 23'!Q55+'week 24'!Q55+'week 25'!Q55+'week 26'!Q55+'week 27'!Q55+'Week 2'!Q55+'Week 3'!Q55+'Week 4'!Q55+'Week 5'!Q55+'Week 6'!Q55+'Week 8'!Q55+'Week 7'!Q55+'Week 9'!Q55+'Week 10'!Q55+'Week 11'!Q55+'Week 12'!Q55</f>
        <v>11</v>
      </c>
      <c r="S55" s="12">
        <f t="shared" si="12"/>
        <v>0.8</v>
      </c>
      <c r="T55" s="12">
        <f t="shared" si="13"/>
        <v>3.79746835443038</v>
      </c>
      <c r="U55" s="12">
        <f t="shared" si="14"/>
        <v>1.1720581340834506</v>
      </c>
      <c r="V55" s="8">
        <f t="shared" si="15"/>
        <v>0.13515339910798757</v>
      </c>
      <c r="W55" s="8">
        <f t="shared" si="16"/>
        <v>0.28093044162265424</v>
      </c>
    </row>
    <row r="56" spans="1:23" x14ac:dyDescent="0.2">
      <c r="A56" s="24">
        <v>59</v>
      </c>
      <c r="B56" s="21">
        <f t="shared" si="18"/>
        <v>59</v>
      </c>
      <c r="C56" s="23" t="s">
        <v>85</v>
      </c>
      <c r="D56" s="17">
        <f>+'Week 1'!C56+'week 13'!C56+'week 14'!C56+'week 15'!C56+'week 16'!C56+'week 17'!C56+'week 18'!C56+'week 19'!C56+'week 20'!C56+'week 21'!C56+'week 22'!C56+'week 23'!C56+'week 24'!C56+'week 25'!C56+'week 26'!C56+'week 27'!C56+'Week 2'!C56+'Week 3'!C56+'Week 4'!C56+'Week 5'!C56+'Week 6'!C56+'Week 8'!C56+'Week 7'!C56+'Week 9'!C56+'Week 10'!C56+'Week 11'!C56+'Week 12'!C56</f>
        <v>0</v>
      </c>
      <c r="E56">
        <f>+'Week 1'!D56+'week 13'!D56+'week 14'!D56+'week 15'!D56+'week 16'!D56+'week 17'!D56+'week 18'!D56+'week 19'!D56+'week 20'!D56+'week 21'!D56+'week 22'!D56+'week 23'!D56+'week 24'!D56+'week 25'!D56+'week 26'!D56+'week 27'!D56+'Week 2'!D56+'Week 3'!D56+'Week 4'!D56+'Week 5'!D56+'Week 6'!D56+'Week 8'!D56+'Week 7'!D56+'Week 9'!D56+'Week 10'!D56+'Week 11'!D56+'Week 12'!D56</f>
        <v>0</v>
      </c>
      <c r="F56">
        <f>+'Week 1'!E56+'week 13'!E56+'week 14'!E56+'week 15'!E56+'week 16'!E56+'week 17'!E56+'week 18'!E56+'week 19'!E56+'week 20'!E56+'week 21'!E56+'week 22'!E56+'week 23'!E56+'week 24'!E56+'week 25'!E56+'week 26'!E56+'week 27'!E56+'Week 2'!E56+'Week 3'!E56+'Week 4'!E56+'Week 5'!E56+'Week 6'!E56+'Week 8'!E56+'Week 7'!E56+'Week 9'!E56+'Week 10'!E56+'Week 11'!E56+'Week 12'!E56</f>
        <v>0</v>
      </c>
      <c r="G56">
        <f>+'Week 1'!F56+'week 13'!F56+'week 14'!F56+'week 15'!F56+'week 16'!F56+'week 17'!F56+'week 18'!F56+'week 19'!F56+'week 20'!F56+'week 21'!F56+'week 22'!F56+'week 23'!F56+'week 24'!F56+'week 25'!F56+'week 26'!F56+'week 27'!F56+'Week 2'!F56+'Week 3'!F56+'Week 4'!F56+'Week 5'!F56+'Week 6'!F56+'Week 8'!F56+'Week 7'!F56+'Week 9'!F56+'Week 10'!F56+'Week 11'!F56+'Week 12'!F56</f>
        <v>0</v>
      </c>
      <c r="H56">
        <f>+'Week 1'!G56+'week 13'!G56+'week 14'!G56+'week 15'!G56+'week 16'!G56+'week 17'!G56+'week 18'!G56+'week 19'!G56+'week 20'!G56+'week 21'!G56+'week 22'!G56+'week 23'!G56+'week 24'!G56+'week 25'!G56+'week 26'!G56+'week 27'!G56+'Week 2'!G56+'Week 3'!G56+'Week 4'!G56+'Week 5'!G56+'Week 6'!G56+'Week 8'!G56+'Week 7'!G56+'Week 9'!G56+'Week 10'!G56+'Week 11'!G56+'Week 12'!G56</f>
        <v>0</v>
      </c>
      <c r="I56">
        <f>+'Week 1'!H56+'week 13'!H56+'week 14'!H56+'week 15'!H56+'week 16'!H56+'week 17'!H56+'week 18'!H56+'week 19'!H56+'week 20'!H56+'week 21'!H56+'week 22'!H56+'week 23'!H56+'week 24'!H56+'week 25'!H56+'week 26'!H56+'week 27'!H56+'Week 2'!H56+'Week 3'!H56+'Week 4'!H56+'Week 5'!H56+'Week 6'!H56+'Week 8'!H56+'Week 7'!H56+'Week 9'!H56+'Week 10'!H56+'Week 11'!H56+'Week 12'!H56</f>
        <v>0</v>
      </c>
      <c r="J56">
        <f>+'Week 1'!I56+'week 13'!I56+'week 14'!I56+'week 15'!I56+'week 16'!I56+'week 17'!I56+'week 18'!I56+'week 19'!I56+'week 20'!I56+'week 21'!I56+'week 22'!I56+'week 23'!I56+'week 24'!I56+'week 25'!I56+'week 26'!I56+'week 27'!I56+'Week 2'!I56+'Week 3'!I56+'Week 4'!I56+'Week 5'!I56+'Week 6'!I56+'Week 8'!I56+'Week 7'!I56+'Week 9'!I56+'Week 10'!I56+'Week 11'!I56+'Week 12'!I56</f>
        <v>0</v>
      </c>
      <c r="K56">
        <f>+'Week 1'!J56+'week 13'!J56+'week 14'!J56+'week 15'!J56+'week 16'!J56+'week 17'!J56+'week 18'!J56+'week 19'!J56+'week 20'!J56+'week 21'!J56+'week 22'!J56+'week 23'!J56+'week 24'!J56+'week 25'!J56+'week 26'!J56+'week 27'!J56+'Week 2'!J56+'Week 3'!J56+'Week 4'!J56+'Week 5'!J56+'Week 6'!J56+'Week 8'!J56+'Week 7'!J56+'Week 9'!J56+'Week 10'!J56+'Week 11'!J56+'Week 12'!J56</f>
        <v>0</v>
      </c>
      <c r="L56">
        <f>+'Week 1'!K56+'week 13'!K56+'week 14'!K56+'week 15'!K56+'week 16'!K56+'week 17'!K56+'week 18'!K56+'week 19'!K56+'week 20'!K56+'week 21'!K56+'week 22'!K56+'week 23'!K56+'week 24'!K56+'week 25'!K56+'week 26'!K56+'week 27'!K56+'Week 2'!K56+'Week 3'!K56+'Week 4'!K56+'Week 5'!K56+'Week 6'!K56+'Week 8'!K56+'Week 7'!K56+'Week 9'!K56+'Week 10'!K56+'Week 11'!K56+'Week 12'!K56</f>
        <v>0</v>
      </c>
      <c r="M56">
        <f>+'Week 1'!L56+'week 13'!L56+'week 14'!L56+'week 15'!L56+'week 16'!L56+'week 17'!L56+'week 18'!L56+'week 19'!L56+'week 20'!L56+'week 21'!L56+'week 22'!L56+'week 23'!L56+'week 24'!L56+'week 25'!L56+'week 26'!L56+'week 27'!L56+'Week 2'!L56+'Week 3'!L56+'Week 4'!L56+'Week 5'!L56+'Week 6'!L56+'Week 8'!L56+'Week 7'!L56+'Week 9'!L56+'Week 10'!L56+'Week 11'!L56+'Week 12'!L56</f>
        <v>0</v>
      </c>
      <c r="N56">
        <f>+'Week 1'!M56+'week 13'!M56+'week 14'!M56+'week 15'!M56+'week 16'!M56+'week 17'!M56+'week 18'!M56+'week 19'!M56+'week 20'!M56+'week 21'!M56+'week 22'!M56+'week 23'!M56+'week 24'!M56+'week 25'!M56+'week 26'!M56+'week 27'!M56+'Week 2'!M56+'Week 3'!M56+'Week 4'!M56+'Week 5'!M56+'Week 6'!M56+'Week 8'!M56+'Week 7'!M56+'Week 9'!M56+'Week 10'!M56+'Week 11'!M56+'Week 12'!M56</f>
        <v>0</v>
      </c>
      <c r="O56">
        <f>+'Week 1'!N56+'week 13'!N56+'week 14'!N56+'week 15'!N56+'week 16'!N56+'week 17'!N56+'week 18'!N56+'week 19'!N56+'week 20'!N56+'week 21'!N56+'week 22'!N56+'week 23'!N56+'week 24'!N56+'week 25'!N56+'week 26'!N56+'week 27'!N56+'Week 2'!N56+'Week 3'!N56+'Week 4'!N56+'Week 5'!N56+'Week 6'!N56+'Week 8'!N56+'Week 7'!N56+'Week 9'!N56+'Week 10'!N56+'Week 11'!N56+'Week 12'!N56</f>
        <v>0</v>
      </c>
      <c r="P56">
        <f>+'Week 1'!O56+'week 13'!O56+'week 14'!O56+'week 15'!O56+'week 16'!O56+'week 17'!O56+'week 18'!O56+'week 19'!O56+'week 20'!O56+'week 21'!O56+'week 22'!O56+'week 23'!O56+'week 24'!O56+'week 25'!O56+'week 26'!O56+'week 27'!O56+'Week 2'!O56+'Week 3'!O56+'Week 4'!O56+'Week 5'!O56+'Week 6'!O56+'Week 8'!O56+'Week 7'!O56+'Week 9'!O56+'Week 10'!O56+'Week 11'!O56+'Week 12'!O56</f>
        <v>0</v>
      </c>
      <c r="Q56">
        <f>+'Week 1'!P56+'week 13'!P56+'week 14'!P56+'week 15'!P56+'week 16'!P56+'week 17'!P56+'week 18'!P56+'week 19'!P56+'week 20'!P56+'week 21'!P56+'week 22'!P56+'week 23'!P56+'week 24'!P56+'week 25'!P56+'week 26'!P56+'week 27'!P56+'Week 2'!P56+'Week 3'!P56+'Week 4'!P56+'Week 5'!P56+'Week 6'!P56+'Week 8'!P56+'Week 7'!P56+'Week 9'!P56+'Week 10'!P56+'Week 11'!P56+'Week 12'!P56</f>
        <v>0</v>
      </c>
      <c r="R56">
        <f>+'Week 1'!Q56+'week 13'!Q56+'week 14'!Q56+'week 15'!Q56+'week 16'!Q56+'week 17'!Q56+'week 18'!Q56+'week 19'!Q56+'week 20'!Q56+'week 21'!Q56+'week 22'!Q56+'week 23'!Q56+'week 24'!Q56+'week 25'!Q56+'week 26'!Q56+'week 27'!Q56+'Week 2'!Q56+'Week 3'!Q56+'Week 4'!Q56+'Week 5'!Q56+'Week 6'!Q56+'Week 8'!Q56+'Week 7'!Q56+'Week 9'!Q56+'Week 10'!Q56+'Week 11'!Q56+'Week 12'!Q56</f>
        <v>0</v>
      </c>
      <c r="S56" s="12" t="str">
        <f t="shared" si="12"/>
        <v xml:space="preserve"> - </v>
      </c>
      <c r="T56" s="12" t="str">
        <f t="shared" si="13"/>
        <v xml:space="preserve"> - </v>
      </c>
      <c r="U56" s="12" t="str">
        <f t="shared" si="14"/>
        <v xml:space="preserve"> - </v>
      </c>
      <c r="V56" s="8" t="str">
        <f t="shared" si="15"/>
        <v xml:space="preserve"> - </v>
      </c>
      <c r="W56" s="8" t="str">
        <f t="shared" si="16"/>
        <v xml:space="preserve"> - </v>
      </c>
    </row>
    <row r="57" spans="1:23" x14ac:dyDescent="0.2">
      <c r="A57" s="24">
        <v>72</v>
      </c>
      <c r="B57" s="21">
        <f t="shared" si="18"/>
        <v>58</v>
      </c>
      <c r="C57" s="23" t="s">
        <v>86</v>
      </c>
      <c r="D57" s="17">
        <f>+'Week 1'!C57+'week 13'!C57+'week 14'!C57+'week 15'!C57+'week 16'!C57+'week 17'!C57+'week 18'!C57+'week 19'!C57+'week 20'!C57+'week 21'!C57+'week 22'!C57+'week 23'!C57+'week 24'!C57+'week 25'!C57+'week 26'!C57+'week 27'!C57+'Week 2'!C57+'Week 3'!C57+'Week 4'!C57+'Week 5'!C57+'Week 6'!C57+'Week 8'!C57+'Week 7'!C57+'Week 9'!C57+'Week 10'!C57+'Week 11'!C57+'Week 12'!C57</f>
        <v>14</v>
      </c>
      <c r="E57">
        <f>+'Week 1'!D57+'week 13'!D57+'week 14'!D57+'week 15'!D57+'week 16'!D57+'week 17'!D57+'week 18'!D57+'week 19'!D57+'week 20'!D57+'week 21'!D57+'week 22'!D57+'week 23'!D57+'week 24'!D57+'week 25'!D57+'week 26'!D57+'week 27'!D57+'Week 2'!D57+'Week 3'!D57+'Week 4'!D57+'Week 5'!D57+'Week 6'!D57+'Week 8'!D57+'Week 7'!D57+'Week 9'!D57+'Week 10'!D57+'Week 11'!D57+'Week 12'!D57</f>
        <v>11</v>
      </c>
      <c r="F57">
        <f>+'Week 1'!E57+'week 13'!E57+'week 14'!E57+'week 15'!E57+'week 16'!E57+'week 17'!E57+'week 18'!E57+'week 19'!E57+'week 20'!E57+'week 21'!E57+'week 22'!E57+'week 23'!E57+'week 24'!E57+'week 25'!E57+'week 26'!E57+'week 27'!E57+'Week 2'!E57+'Week 3'!E57+'Week 4'!E57+'Week 5'!E57+'Week 6'!E57+'Week 8'!E57+'Week 7'!E57+'Week 9'!E57+'Week 10'!E57+'Week 11'!E57+'Week 12'!E57</f>
        <v>7</v>
      </c>
      <c r="G57">
        <f>+'Week 1'!F57+'week 13'!F57+'week 14'!F57+'week 15'!F57+'week 16'!F57+'week 17'!F57+'week 18'!F57+'week 19'!F57+'week 20'!F57+'week 21'!F57+'week 22'!F57+'week 23'!F57+'week 24'!F57+'week 25'!F57+'week 26'!F57+'week 27'!F57+'Week 2'!F57+'Week 3'!F57+'Week 4'!F57+'Week 5'!F57+'Week 6'!F57+'Week 8'!F57+'Week 7'!F57+'Week 9'!F57+'Week 10'!F57+'Week 11'!F57+'Week 12'!F57</f>
        <v>7</v>
      </c>
      <c r="H57">
        <f>+'Week 1'!G57+'week 13'!G57+'week 14'!G57+'week 15'!G57+'week 16'!G57+'week 17'!G57+'week 18'!G57+'week 19'!G57+'week 20'!G57+'week 21'!G57+'week 22'!G57+'week 23'!G57+'week 24'!G57+'week 25'!G57+'week 26'!G57+'week 27'!G57+'Week 2'!G57+'Week 3'!G57+'Week 4'!G57+'Week 5'!G57+'Week 6'!G57+'Week 8'!G57+'Week 7'!G57+'Week 9'!G57+'Week 10'!G57+'Week 11'!G57+'Week 12'!G57</f>
        <v>13</v>
      </c>
      <c r="I57">
        <f>+'Week 1'!H57+'week 13'!H57+'week 14'!H57+'week 15'!H57+'week 16'!H57+'week 17'!H57+'week 18'!H57+'week 19'!H57+'week 20'!H57+'week 21'!H57+'week 22'!H57+'week 23'!H57+'week 24'!H57+'week 25'!H57+'week 26'!H57+'week 27'!H57+'Week 2'!H57+'Week 3'!H57+'Week 4'!H57+'Week 5'!H57+'Week 6'!H57+'Week 8'!H57+'Week 7'!H57+'Week 9'!H57+'Week 10'!H57+'Week 11'!H57+'Week 12'!H57</f>
        <v>7</v>
      </c>
      <c r="J57">
        <f>+'Week 1'!I57+'week 13'!I57+'week 14'!I57+'week 15'!I57+'week 16'!I57+'week 17'!I57+'week 18'!I57+'week 19'!I57+'week 20'!I57+'week 21'!I57+'week 22'!I57+'week 23'!I57+'week 24'!I57+'week 25'!I57+'week 26'!I57+'week 27'!I57+'Week 2'!I57+'Week 3'!I57+'Week 4'!I57+'Week 5'!I57+'Week 6'!I57+'Week 8'!I57+'Week 7'!I57+'Week 9'!I57+'Week 10'!I57+'Week 11'!I57+'Week 12'!I57</f>
        <v>13</v>
      </c>
      <c r="K57">
        <f>+'Week 1'!J57+'week 13'!J57+'week 14'!J57+'week 15'!J57+'week 16'!J57+'week 17'!J57+'week 18'!J57+'week 19'!J57+'week 20'!J57+'week 21'!J57+'week 22'!J57+'week 23'!J57+'week 24'!J57+'week 25'!J57+'week 26'!J57+'week 27'!J57+'Week 2'!J57+'Week 3'!J57+'Week 4'!J57+'Week 5'!J57+'Week 6'!J57+'Week 8'!J57+'Week 7'!J57+'Week 9'!J57+'Week 10'!J57+'Week 11'!J57+'Week 12'!J57</f>
        <v>0</v>
      </c>
      <c r="L57">
        <f>+'Week 1'!K57+'week 13'!K57+'week 14'!K57+'week 15'!K57+'week 16'!K57+'week 17'!K57+'week 18'!K57+'week 19'!K57+'week 20'!K57+'week 21'!K57+'week 22'!K57+'week 23'!K57+'week 24'!K57+'week 25'!K57+'week 26'!K57+'week 27'!K57+'Week 2'!K57+'Week 3'!K57+'Week 4'!K57+'Week 5'!K57+'Week 6'!K57+'Week 8'!K57+'Week 7'!K57+'Week 9'!K57+'Week 10'!K57+'Week 11'!K57+'Week 12'!K57</f>
        <v>0</v>
      </c>
      <c r="M57">
        <f>+'Week 1'!L57+'week 13'!L57+'week 14'!L57+'week 15'!L57+'week 16'!L57+'week 17'!L57+'week 18'!L57+'week 19'!L57+'week 20'!L57+'week 21'!L57+'week 22'!L57+'week 23'!L57+'week 24'!L57+'week 25'!L57+'week 26'!L57+'week 27'!L57+'Week 2'!L57+'Week 3'!L57+'Week 4'!L57+'Week 5'!L57+'Week 6'!L57+'Week 8'!L57+'Week 7'!L57+'Week 9'!L57+'Week 10'!L57+'Week 11'!L57+'Week 12'!L57</f>
        <v>0</v>
      </c>
      <c r="N57">
        <f>+'Week 1'!M57+'week 13'!M57+'week 14'!M57+'week 15'!M57+'week 16'!M57+'week 17'!M57+'week 18'!M57+'week 19'!M57+'week 20'!M57+'week 21'!M57+'week 22'!M57+'week 23'!M57+'week 24'!M57+'week 25'!M57+'week 26'!M57+'week 27'!M57+'Week 2'!M57+'Week 3'!M57+'Week 4'!M57+'Week 5'!M57+'Week 6'!M57+'Week 8'!M57+'Week 7'!M57+'Week 9'!M57+'Week 10'!M57+'Week 11'!M57+'Week 12'!M57</f>
        <v>0</v>
      </c>
      <c r="O57">
        <f>+'Week 1'!N57+'week 13'!N57+'week 14'!N57+'week 15'!N57+'week 16'!N57+'week 17'!N57+'week 18'!N57+'week 19'!N57+'week 20'!N57+'week 21'!N57+'week 22'!N57+'week 23'!N57+'week 24'!N57+'week 25'!N57+'week 26'!N57+'week 27'!N57+'Week 2'!N57+'Week 3'!N57+'Week 4'!N57+'Week 5'!N57+'Week 6'!N57+'Week 8'!N57+'Week 7'!N57+'Week 9'!N57+'Week 10'!N57+'Week 11'!N57+'Week 12'!N57</f>
        <v>1</v>
      </c>
      <c r="P57">
        <f>+'Week 1'!O57+'week 13'!O57+'week 14'!O57+'week 15'!O57+'week 16'!O57+'week 17'!O57+'week 18'!O57+'week 19'!O57+'week 20'!O57+'week 21'!O57+'week 22'!O57+'week 23'!O57+'week 24'!O57+'week 25'!O57+'week 26'!O57+'week 27'!O57+'Week 2'!O57+'Week 3'!O57+'Week 4'!O57+'Week 5'!O57+'Week 6'!O57+'Week 8'!O57+'Week 7'!O57+'Week 9'!O57+'Week 10'!O57+'Week 11'!O57+'Week 12'!O57</f>
        <v>2</v>
      </c>
      <c r="Q57">
        <f>+'Week 1'!P57+'week 13'!P57+'week 14'!P57+'week 15'!P57+'week 16'!P57+'week 17'!P57+'week 18'!P57+'week 19'!P57+'week 20'!P57+'week 21'!P57+'week 22'!P57+'week 23'!P57+'week 24'!P57+'week 25'!P57+'week 26'!P57+'week 27'!P57+'Week 2'!P57+'Week 3'!P57+'Week 4'!P57+'Week 5'!P57+'Week 6'!P57+'Week 8'!P57+'Week 7'!P57+'Week 9'!P57+'Week 10'!P57+'Week 11'!P57+'Week 12'!P57</f>
        <v>1</v>
      </c>
      <c r="R57">
        <f>+'Week 1'!Q57+'week 13'!Q57+'week 14'!Q57+'week 15'!Q57+'week 16'!Q57+'week 17'!Q57+'week 18'!Q57+'week 19'!Q57+'week 20'!Q57+'week 21'!Q57+'week 22'!Q57+'week 23'!Q57+'week 24'!Q57+'week 25'!Q57+'week 26'!Q57+'week 27'!Q57+'Week 2'!Q57+'Week 3'!Q57+'Week 4'!Q57+'Week 5'!Q57+'Week 6'!Q57+'Week 8'!Q57+'Week 7'!Q57+'Week 9'!Q57+'Week 10'!Q57+'Week 11'!Q57+'Week 12'!Q57</f>
        <v>3</v>
      </c>
      <c r="S57" s="12">
        <f t="shared" si="12"/>
        <v>0</v>
      </c>
      <c r="T57" s="12">
        <f t="shared" si="13"/>
        <v>4.5</v>
      </c>
      <c r="U57" s="12">
        <f t="shared" si="14"/>
        <v>1.2857142857142858</v>
      </c>
      <c r="V57" s="8">
        <f t="shared" si="15"/>
        <v>0.20754716981132076</v>
      </c>
      <c r="W57" s="8">
        <f t="shared" si="16"/>
        <v>0.3</v>
      </c>
    </row>
    <row r="58" spans="1:23" x14ac:dyDescent="0.2">
      <c r="A58" s="24">
        <v>70</v>
      </c>
      <c r="B58" s="21">
        <f t="shared" si="18"/>
        <v>46</v>
      </c>
      <c r="C58" s="23" t="s">
        <v>87</v>
      </c>
      <c r="D58" s="17">
        <f>+'Week 1'!C58+'week 13'!C58+'week 14'!C58+'week 15'!C58+'week 16'!C58+'week 17'!C58+'week 18'!C58+'week 19'!C58+'week 20'!C58+'week 21'!C58+'week 22'!C58+'week 23'!C58+'week 24'!C58+'week 25'!C58+'week 26'!C58+'week 27'!C58+'Week 2'!C58+'Week 3'!C58+'Week 4'!C58+'Week 5'!C58+'Week 6'!C58+'Week 8'!C58+'Week 7'!C58+'Week 9'!C58+'Week 10'!C58+'Week 11'!C58+'Week 12'!C58</f>
        <v>24</v>
      </c>
      <c r="E58">
        <f>+'Week 1'!D58+'week 13'!D58+'week 14'!D58+'week 15'!D58+'week 16'!D58+'week 17'!D58+'week 18'!D58+'week 19'!D58+'week 20'!D58+'week 21'!D58+'week 22'!D58+'week 23'!D58+'week 24'!D58+'week 25'!D58+'week 26'!D58+'week 27'!D58+'Week 2'!D58+'Week 3'!D58+'Week 4'!D58+'Week 5'!D58+'Week 6'!D58+'Week 8'!D58+'Week 7'!D58+'Week 9'!D58+'Week 10'!D58+'Week 11'!D58+'Week 12'!D58</f>
        <v>16</v>
      </c>
      <c r="F58">
        <f>+'Week 1'!E58+'week 13'!E58+'week 14'!E58+'week 15'!E58+'week 16'!E58+'week 17'!E58+'week 18'!E58+'week 19'!E58+'week 20'!E58+'week 21'!E58+'week 22'!E58+'week 23'!E58+'week 24'!E58+'week 25'!E58+'week 26'!E58+'week 27'!E58+'Week 2'!E58+'Week 3'!E58+'Week 4'!E58+'Week 5'!E58+'Week 6'!E58+'Week 8'!E58+'Week 7'!E58+'Week 9'!E58+'Week 10'!E58+'Week 11'!E58+'Week 12'!E58</f>
        <v>10</v>
      </c>
      <c r="G58">
        <f>+'Week 1'!F58+'week 13'!F58+'week 14'!F58+'week 15'!F58+'week 16'!F58+'week 17'!F58+'week 18'!F58+'week 19'!F58+'week 20'!F58+'week 21'!F58+'week 22'!F58+'week 23'!F58+'week 24'!F58+'week 25'!F58+'week 26'!F58+'week 27'!F58+'Week 2'!F58+'Week 3'!F58+'Week 4'!F58+'Week 5'!F58+'Week 6'!F58+'Week 8'!F58+'Week 7'!F58+'Week 9'!F58+'Week 10'!F58+'Week 11'!F58+'Week 12'!F58</f>
        <v>10</v>
      </c>
      <c r="H58">
        <f>+'Week 1'!G58+'week 13'!G58+'week 14'!G58+'week 15'!G58+'week 16'!G58+'week 17'!G58+'week 18'!G58+'week 19'!G58+'week 20'!G58+'week 21'!G58+'week 22'!G58+'week 23'!G58+'week 24'!G58+'week 25'!G58+'week 26'!G58+'week 27'!G58+'Week 2'!G58+'Week 3'!G58+'Week 4'!G58+'Week 5'!G58+'Week 6'!G58+'Week 8'!G58+'Week 7'!G58+'Week 9'!G58+'Week 10'!G58+'Week 11'!G58+'Week 12'!G58</f>
        <v>23</v>
      </c>
      <c r="I58">
        <f>+'Week 1'!H58+'week 13'!H58+'week 14'!H58+'week 15'!H58+'week 16'!H58+'week 17'!H58+'week 18'!H58+'week 19'!H58+'week 20'!H58+'week 21'!H58+'week 22'!H58+'week 23'!H58+'week 24'!H58+'week 25'!H58+'week 26'!H58+'week 27'!H58+'Week 2'!H58+'Week 3'!H58+'Week 4'!H58+'Week 5'!H58+'Week 6'!H58+'Week 8'!H58+'Week 7'!H58+'Week 9'!H58+'Week 10'!H58+'Week 11'!H58+'Week 12'!H58</f>
        <v>12</v>
      </c>
      <c r="J58">
        <f>+'Week 1'!I58+'week 13'!I58+'week 14'!I58+'week 15'!I58+'week 16'!I58+'week 17'!I58+'week 18'!I58+'week 19'!I58+'week 20'!I58+'week 21'!I58+'week 22'!I58+'week 23'!I58+'week 24'!I58+'week 25'!I58+'week 26'!I58+'week 27'!I58+'Week 2'!I58+'Week 3'!I58+'Week 4'!I58+'Week 5'!I58+'Week 6'!I58+'Week 8'!I58+'Week 7'!I58+'Week 9'!I58+'Week 10'!I58+'Week 11'!I58+'Week 12'!I58</f>
        <v>18</v>
      </c>
      <c r="K58">
        <f>+'Week 1'!J58+'week 13'!J58+'week 14'!J58+'week 15'!J58+'week 16'!J58+'week 17'!J58+'week 18'!J58+'week 19'!J58+'week 20'!J58+'week 21'!J58+'week 22'!J58+'week 23'!J58+'week 24'!J58+'week 25'!J58+'week 26'!J58+'week 27'!J58+'Week 2'!J58+'Week 3'!J58+'Week 4'!J58+'Week 5'!J58+'Week 6'!J58+'Week 8'!J58+'Week 7'!J58+'Week 9'!J58+'Week 10'!J58+'Week 11'!J58+'Week 12'!J58</f>
        <v>0</v>
      </c>
      <c r="L58">
        <f>+'Week 1'!K58+'week 13'!K58+'week 14'!K58+'week 15'!K58+'week 16'!K58+'week 17'!K58+'week 18'!K58+'week 19'!K58+'week 20'!K58+'week 21'!K58+'week 22'!K58+'week 23'!K58+'week 24'!K58+'week 25'!K58+'week 26'!K58+'week 27'!K58+'Week 2'!K58+'Week 3'!K58+'Week 4'!K58+'Week 5'!K58+'Week 6'!K58+'Week 8'!K58+'Week 7'!K58+'Week 9'!K58+'Week 10'!K58+'Week 11'!K58+'Week 12'!K58</f>
        <v>0</v>
      </c>
      <c r="M58">
        <f>+'Week 1'!L58+'week 13'!L58+'week 14'!L58+'week 15'!L58+'week 16'!L58+'week 17'!L58+'week 18'!L58+'week 19'!L58+'week 20'!L58+'week 21'!L58+'week 22'!L58+'week 23'!L58+'week 24'!L58+'week 25'!L58+'week 26'!L58+'week 27'!L58+'Week 2'!L58+'Week 3'!L58+'Week 4'!L58+'Week 5'!L58+'Week 6'!L58+'Week 8'!L58+'Week 7'!L58+'Week 9'!L58+'Week 10'!L58+'Week 11'!L58+'Week 12'!L58</f>
        <v>0</v>
      </c>
      <c r="N58">
        <f>+'Week 1'!M58+'week 13'!M58+'week 14'!M58+'week 15'!M58+'week 16'!M58+'week 17'!M58+'week 18'!M58+'week 19'!M58+'week 20'!M58+'week 21'!M58+'week 22'!M58+'week 23'!M58+'week 24'!M58+'week 25'!M58+'week 26'!M58+'week 27'!M58+'Week 2'!M58+'Week 3'!M58+'Week 4'!M58+'Week 5'!M58+'Week 6'!M58+'Week 8'!M58+'Week 7'!M58+'Week 9'!M58+'Week 10'!M58+'Week 11'!M58+'Week 12'!M58</f>
        <v>1</v>
      </c>
      <c r="O58">
        <f>+'Week 1'!N58+'week 13'!N58+'week 14'!N58+'week 15'!N58+'week 16'!N58+'week 17'!N58+'week 18'!N58+'week 19'!N58+'week 20'!N58+'week 21'!N58+'week 22'!N58+'week 23'!N58+'week 24'!N58+'week 25'!N58+'week 26'!N58+'week 27'!N58+'Week 2'!N58+'Week 3'!N58+'Week 4'!N58+'Week 5'!N58+'Week 6'!N58+'Week 8'!N58+'Week 7'!N58+'Week 9'!N58+'Week 10'!N58+'Week 11'!N58+'Week 12'!N58</f>
        <v>0</v>
      </c>
      <c r="P58">
        <f>+'Week 1'!O58+'week 13'!O58+'week 14'!O58+'week 15'!O58+'week 16'!O58+'week 17'!O58+'week 18'!O58+'week 19'!O58+'week 20'!O58+'week 21'!O58+'week 22'!O58+'week 23'!O58+'week 24'!O58+'week 25'!O58+'week 26'!O58+'week 27'!O58+'Week 2'!O58+'Week 3'!O58+'Week 4'!O58+'Week 5'!O58+'Week 6'!O58+'Week 8'!O58+'Week 7'!O58+'Week 9'!O58+'Week 10'!O58+'Week 11'!O58+'Week 12'!O58</f>
        <v>2</v>
      </c>
      <c r="Q58">
        <f>+'Week 1'!P58+'week 13'!P58+'week 14'!P58+'week 15'!P58+'week 16'!P58+'week 17'!P58+'week 18'!P58+'week 19'!P58+'week 20'!P58+'week 21'!P58+'week 22'!P58+'week 23'!P58+'week 24'!P58+'week 25'!P58+'week 26'!P58+'week 27'!P58+'Week 2'!P58+'Week 3'!P58+'Week 4'!P58+'Week 5'!P58+'Week 6'!P58+'Week 8'!P58+'Week 7'!P58+'Week 9'!P58+'Week 10'!P58+'Week 11'!P58+'Week 12'!P58</f>
        <v>3</v>
      </c>
      <c r="R58">
        <f>+'Week 1'!Q58+'week 13'!Q58+'week 14'!Q58+'week 15'!Q58+'week 16'!Q58+'week 17'!Q58+'week 18'!Q58+'week 19'!Q58+'week 20'!Q58+'week 21'!Q58+'week 22'!Q58+'week 23'!Q58+'week 24'!Q58+'week 25'!Q58+'week 26'!Q58+'week 27'!Q58+'Week 2'!Q58+'Week 3'!Q58+'Week 4'!Q58+'Week 5'!Q58+'Week 6'!Q58+'Week 8'!Q58+'Week 7'!Q58+'Week 9'!Q58+'Week 10'!Q58+'Week 11'!Q58+'Week 12'!Q58</f>
        <v>6</v>
      </c>
      <c r="S58" s="12">
        <f t="shared" si="12"/>
        <v>1</v>
      </c>
      <c r="T58" s="12">
        <f t="shared" si="13"/>
        <v>3.75</v>
      </c>
      <c r="U58" s="12">
        <f t="shared" si="14"/>
        <v>1.1666666666666667</v>
      </c>
      <c r="V58" s="8">
        <f t="shared" si="15"/>
        <v>0.18181818181818182</v>
      </c>
      <c r="W58" s="8">
        <f t="shared" si="16"/>
        <v>0.28000000000000003</v>
      </c>
    </row>
    <row r="59" spans="1:23" x14ac:dyDescent="0.2">
      <c r="A59" s="24">
        <v>46</v>
      </c>
      <c r="B59" s="21">
        <f t="shared" si="18"/>
        <v>46</v>
      </c>
      <c r="C59" s="23" t="s">
        <v>88</v>
      </c>
      <c r="D59" s="17">
        <f>+'Week 1'!C59+'week 13'!C59+'week 14'!C59+'week 15'!C59+'week 16'!C59+'week 17'!C59+'week 18'!C59+'week 19'!C59+'week 20'!C59+'week 21'!C59+'week 22'!C59+'week 23'!C59+'week 24'!C59+'week 25'!C59+'week 26'!C59+'week 27'!C59+'Week 2'!C59+'Week 3'!C59+'Week 4'!C59+'Week 5'!C59+'Week 6'!C59+'Week 8'!C59+'Week 7'!C59+'Week 9'!C59+'Week 10'!C59+'Week 11'!C59+'Week 12'!C59</f>
        <v>0</v>
      </c>
      <c r="E59">
        <f>+'Week 1'!D59+'week 13'!D59+'week 14'!D59+'week 15'!D59+'week 16'!D59+'week 17'!D59+'week 18'!D59+'week 19'!D59+'week 20'!D59+'week 21'!D59+'week 22'!D59+'week 23'!D59+'week 24'!D59+'week 25'!D59+'week 26'!D59+'week 27'!D59+'Week 2'!D59+'Week 3'!D59+'Week 4'!D59+'Week 5'!D59+'Week 6'!D59+'Week 8'!D59+'Week 7'!D59+'Week 9'!D59+'Week 10'!D59+'Week 11'!D59+'Week 12'!D59</f>
        <v>0</v>
      </c>
      <c r="F59">
        <f>+'Week 1'!E59+'week 13'!E59+'week 14'!E59+'week 15'!E59+'week 16'!E59+'week 17'!E59+'week 18'!E59+'week 19'!E59+'week 20'!E59+'week 21'!E59+'week 22'!E59+'week 23'!E59+'week 24'!E59+'week 25'!E59+'week 26'!E59+'week 27'!E59+'Week 2'!E59+'Week 3'!E59+'Week 4'!E59+'Week 5'!E59+'Week 6'!E59+'Week 8'!E59+'Week 7'!E59+'Week 9'!E59+'Week 10'!E59+'Week 11'!E59+'Week 12'!E59</f>
        <v>0</v>
      </c>
      <c r="G59">
        <f>+'Week 1'!F59+'week 13'!F59+'week 14'!F59+'week 15'!F59+'week 16'!F59+'week 17'!F59+'week 18'!F59+'week 19'!F59+'week 20'!F59+'week 21'!F59+'week 22'!F59+'week 23'!F59+'week 24'!F59+'week 25'!F59+'week 26'!F59+'week 27'!F59+'Week 2'!F59+'Week 3'!F59+'Week 4'!F59+'Week 5'!F59+'Week 6'!F59+'Week 8'!F59+'Week 7'!F59+'Week 9'!F59+'Week 10'!F59+'Week 11'!F59+'Week 12'!F59</f>
        <v>0</v>
      </c>
      <c r="H59">
        <f>+'Week 1'!G59+'week 13'!G59+'week 14'!G59+'week 15'!G59+'week 16'!G59+'week 17'!G59+'week 18'!G59+'week 19'!G59+'week 20'!G59+'week 21'!G59+'week 22'!G59+'week 23'!G59+'week 24'!G59+'week 25'!G59+'week 26'!G59+'week 27'!G59+'Week 2'!G59+'Week 3'!G59+'Week 4'!G59+'Week 5'!G59+'Week 6'!G59+'Week 8'!G59+'Week 7'!G59+'Week 9'!G59+'Week 10'!G59+'Week 11'!G59+'Week 12'!G59</f>
        <v>0</v>
      </c>
      <c r="I59">
        <f>+'Week 1'!H59+'week 13'!H59+'week 14'!H59+'week 15'!H59+'week 16'!H59+'week 17'!H59+'week 18'!H59+'week 19'!H59+'week 20'!H59+'week 21'!H59+'week 22'!H59+'week 23'!H59+'week 24'!H59+'week 25'!H59+'week 26'!H59+'week 27'!H59+'Week 2'!H59+'Week 3'!H59+'Week 4'!H59+'Week 5'!H59+'Week 6'!H59+'Week 8'!H59+'Week 7'!H59+'Week 9'!H59+'Week 10'!H59+'Week 11'!H59+'Week 12'!H59</f>
        <v>0</v>
      </c>
      <c r="J59">
        <f>+'Week 1'!I59+'week 13'!I59+'week 14'!I59+'week 15'!I59+'week 16'!I59+'week 17'!I59+'week 18'!I59+'week 19'!I59+'week 20'!I59+'week 21'!I59+'week 22'!I59+'week 23'!I59+'week 24'!I59+'week 25'!I59+'week 26'!I59+'week 27'!I59+'Week 2'!I59+'Week 3'!I59+'Week 4'!I59+'Week 5'!I59+'Week 6'!I59+'Week 8'!I59+'Week 7'!I59+'Week 9'!I59+'Week 10'!I59+'Week 11'!I59+'Week 12'!I59</f>
        <v>0</v>
      </c>
      <c r="K59">
        <f>+'Week 1'!J59+'week 13'!J59+'week 14'!J59+'week 15'!J59+'week 16'!J59+'week 17'!J59+'week 18'!J59+'week 19'!J59+'week 20'!J59+'week 21'!J59+'week 22'!J59+'week 23'!J59+'week 24'!J59+'week 25'!J59+'week 26'!J59+'week 27'!J59+'Week 2'!J59+'Week 3'!J59+'Week 4'!J59+'Week 5'!J59+'Week 6'!J59+'Week 8'!J59+'Week 7'!J59+'Week 9'!J59+'Week 10'!J59+'Week 11'!J59+'Week 12'!J59</f>
        <v>0</v>
      </c>
      <c r="L59">
        <f>+'Week 1'!K59+'week 13'!K59+'week 14'!K59+'week 15'!K59+'week 16'!K59+'week 17'!K59+'week 18'!K59+'week 19'!K59+'week 20'!K59+'week 21'!K59+'week 22'!K59+'week 23'!K59+'week 24'!K59+'week 25'!K59+'week 26'!K59+'week 27'!K59+'Week 2'!K59+'Week 3'!K59+'Week 4'!K59+'Week 5'!K59+'Week 6'!K59+'Week 8'!K59+'Week 7'!K59+'Week 9'!K59+'Week 10'!K59+'Week 11'!K59+'Week 12'!K59</f>
        <v>0</v>
      </c>
      <c r="M59">
        <f>+'Week 1'!L59+'week 13'!L59+'week 14'!L59+'week 15'!L59+'week 16'!L59+'week 17'!L59+'week 18'!L59+'week 19'!L59+'week 20'!L59+'week 21'!L59+'week 22'!L59+'week 23'!L59+'week 24'!L59+'week 25'!L59+'week 26'!L59+'week 27'!L59+'Week 2'!L59+'Week 3'!L59+'Week 4'!L59+'Week 5'!L59+'Week 6'!L59+'Week 8'!L59+'Week 7'!L59+'Week 9'!L59+'Week 10'!L59+'Week 11'!L59+'Week 12'!L59</f>
        <v>0</v>
      </c>
      <c r="N59">
        <f>+'Week 1'!M59+'week 13'!M59+'week 14'!M59+'week 15'!M59+'week 16'!M59+'week 17'!M59+'week 18'!M59+'week 19'!M59+'week 20'!M59+'week 21'!M59+'week 22'!M59+'week 23'!M59+'week 24'!M59+'week 25'!M59+'week 26'!M59+'week 27'!M59+'Week 2'!M59+'Week 3'!M59+'Week 4'!M59+'Week 5'!M59+'Week 6'!M59+'Week 8'!M59+'Week 7'!M59+'Week 9'!M59+'Week 10'!M59+'Week 11'!M59+'Week 12'!M59</f>
        <v>0</v>
      </c>
      <c r="O59">
        <f>+'Week 1'!N59+'week 13'!N59+'week 14'!N59+'week 15'!N59+'week 16'!N59+'week 17'!N59+'week 18'!N59+'week 19'!N59+'week 20'!N59+'week 21'!N59+'week 22'!N59+'week 23'!N59+'week 24'!N59+'week 25'!N59+'week 26'!N59+'week 27'!N59+'Week 2'!N59+'Week 3'!N59+'Week 4'!N59+'Week 5'!N59+'Week 6'!N59+'Week 8'!N59+'Week 7'!N59+'Week 9'!N59+'Week 10'!N59+'Week 11'!N59+'Week 12'!N59</f>
        <v>0</v>
      </c>
      <c r="P59">
        <f>+'Week 1'!O59+'week 13'!O59+'week 14'!O59+'week 15'!O59+'week 16'!O59+'week 17'!O59+'week 18'!O59+'week 19'!O59+'week 20'!O59+'week 21'!O59+'week 22'!O59+'week 23'!O59+'week 24'!O59+'week 25'!O59+'week 26'!O59+'week 27'!O59+'Week 2'!O59+'Week 3'!O59+'Week 4'!O59+'Week 5'!O59+'Week 6'!O59+'Week 8'!O59+'Week 7'!O59+'Week 9'!O59+'Week 10'!O59+'Week 11'!O59+'Week 12'!O59</f>
        <v>0</v>
      </c>
      <c r="Q59">
        <f>+'Week 1'!P59+'week 13'!P59+'week 14'!P59+'week 15'!P59+'week 16'!P59+'week 17'!P59+'week 18'!P59+'week 19'!P59+'week 20'!P59+'week 21'!P59+'week 22'!P59+'week 23'!P59+'week 24'!P59+'week 25'!P59+'week 26'!P59+'week 27'!P59+'Week 2'!P59+'Week 3'!P59+'Week 4'!P59+'Week 5'!P59+'Week 6'!P59+'Week 8'!P59+'Week 7'!P59+'Week 9'!P59+'Week 10'!P59+'Week 11'!P59+'Week 12'!P59</f>
        <v>0</v>
      </c>
      <c r="R59">
        <f>+'Week 1'!Q59+'week 13'!Q59+'week 14'!Q59+'week 15'!Q59+'week 16'!Q59+'week 17'!Q59+'week 18'!Q59+'week 19'!Q59+'week 20'!Q59+'week 21'!Q59+'week 22'!Q59+'week 23'!Q59+'week 24'!Q59+'week 25'!Q59+'week 26'!Q59+'week 27'!Q59+'Week 2'!Q59+'Week 3'!Q59+'Week 4'!Q59+'Week 5'!Q59+'Week 6'!Q59+'Week 8'!Q59+'Week 7'!Q59+'Week 9'!Q59+'Week 10'!Q59+'Week 11'!Q59+'Week 12'!Q59</f>
        <v>0</v>
      </c>
      <c r="S59" s="12" t="str">
        <f t="shared" si="12"/>
        <v xml:space="preserve"> - </v>
      </c>
      <c r="T59" s="12" t="str">
        <f t="shared" si="13"/>
        <v xml:space="preserve"> - </v>
      </c>
      <c r="U59" s="12" t="str">
        <f t="shared" si="14"/>
        <v xml:space="preserve"> - </v>
      </c>
      <c r="V59" s="8" t="str">
        <f t="shared" si="15"/>
        <v xml:space="preserve"> - </v>
      </c>
      <c r="W59" s="8" t="str">
        <f t="shared" si="16"/>
        <v xml:space="preserve"> - </v>
      </c>
    </row>
    <row r="60" spans="1:23" x14ac:dyDescent="0.2">
      <c r="A60" s="24"/>
      <c r="B60" s="21">
        <f t="shared" ref="B60" si="19">A60-D60</f>
        <v>0</v>
      </c>
      <c r="C60" s="23"/>
      <c r="D60" s="17">
        <f>+'Week 1'!C60+'week 13'!C60+'week 14'!C60+'week 15'!C60+'week 16'!C60+'week 17'!C60+'week 18'!C60+'week 19'!C60+'week 20'!C60+'week 21'!C60+'week 22'!C60+'week 23'!C60+'week 24'!C60+'week 25'!C60+'week 26'!C60+'week 27'!C60+'Week 2'!C60+'Week 3'!C60+'Week 4'!C60+'Week 5'!C60+'Week 6'!C60+'Week 8'!C60+'Week 7'!C60+'Week 9'!C60+'Week 10'!C60+'Week 11'!C60+'Week 12'!C60</f>
        <v>0</v>
      </c>
      <c r="E60">
        <f>+'Week 1'!D60+'week 13'!D60+'week 14'!D60+'week 15'!D60+'week 16'!D60+'week 17'!D60+'week 18'!D60+'week 19'!D60+'week 20'!D60+'week 21'!D60+'week 22'!D60+'week 23'!D60+'week 24'!D60+'week 25'!D60+'week 26'!D60+'week 27'!D60+'Week 2'!D60+'Week 3'!D60+'Week 4'!D60+'Week 5'!D60+'Week 6'!D60+'Week 8'!D60+'Week 7'!D60+'Week 9'!D60+'Week 10'!D60+'Week 11'!D60+'Week 12'!D60</f>
        <v>0</v>
      </c>
      <c r="F60">
        <f>+'Week 1'!E60+'week 13'!E60+'week 14'!E60+'week 15'!E60+'week 16'!E60+'week 17'!E60+'week 18'!E60+'week 19'!E60+'week 20'!E60+'week 21'!E60+'week 22'!E60+'week 23'!E60+'week 24'!E60+'week 25'!E60+'week 26'!E60+'week 27'!E60+'Week 2'!E60+'Week 3'!E60+'Week 4'!E60+'Week 5'!E60+'Week 6'!E60+'Week 8'!E60+'Week 7'!E60+'Week 9'!E60+'Week 10'!E60+'Week 11'!E60+'Week 12'!E60</f>
        <v>0</v>
      </c>
      <c r="G60">
        <f>+'Week 1'!F60+'week 13'!F60+'week 14'!F60+'week 15'!F60+'week 16'!F60+'week 17'!F60+'week 18'!F60+'week 19'!F60+'week 20'!F60+'week 21'!F60+'week 22'!F60+'week 23'!F60+'week 24'!F60+'week 25'!F60+'week 26'!F60+'week 27'!F60+'Week 2'!F60+'Week 3'!F60+'Week 4'!F60+'Week 5'!F60+'Week 6'!F60+'Week 8'!F60+'Week 7'!F60+'Week 9'!F60+'Week 10'!F60+'Week 11'!F60+'Week 12'!F60</f>
        <v>0</v>
      </c>
      <c r="H60">
        <f>+'Week 1'!G60+'week 13'!G60+'week 14'!G60+'week 15'!G60+'week 16'!G60+'week 17'!G60+'week 18'!G60+'week 19'!G60+'week 20'!G60+'week 21'!G60+'week 22'!G60+'week 23'!G60+'week 24'!G60+'week 25'!G60+'week 26'!G60+'week 27'!G60+'Week 2'!G60+'Week 3'!G60+'Week 4'!G60+'Week 5'!G60+'Week 6'!G60+'Week 8'!G60+'Week 7'!G60+'Week 9'!G60+'Week 10'!G60+'Week 11'!G60+'Week 12'!G60</f>
        <v>0</v>
      </c>
      <c r="I60">
        <f>+'Week 1'!H60+'week 13'!H60+'week 14'!H60+'week 15'!H60+'week 16'!H60+'week 17'!H60+'week 18'!H60+'week 19'!H60+'week 20'!H60+'week 21'!H60+'week 22'!H60+'week 23'!H60+'week 24'!H60+'week 25'!H60+'week 26'!H60+'week 27'!H60+'Week 2'!H60+'Week 3'!H60+'Week 4'!H60+'Week 5'!H60+'Week 6'!H60+'Week 8'!H60+'Week 7'!H60+'Week 9'!H60+'Week 10'!H60+'Week 11'!H60+'Week 12'!H60</f>
        <v>0</v>
      </c>
      <c r="J60">
        <f>+'Week 1'!I60+'week 13'!I60+'week 14'!I60+'week 15'!I60+'week 16'!I60+'week 17'!I60+'week 18'!I60+'week 19'!I60+'week 20'!I60+'week 21'!I60+'week 22'!I60+'week 23'!I60+'week 24'!I60+'week 25'!I60+'week 26'!I60+'week 27'!I60+'Week 2'!I60+'Week 3'!I60+'Week 4'!I60+'Week 5'!I60+'Week 6'!I60+'Week 8'!I60+'Week 7'!I60+'Week 9'!I60+'Week 10'!I60+'Week 11'!I60+'Week 12'!I60</f>
        <v>0</v>
      </c>
      <c r="K60">
        <f>+'Week 1'!J60+'week 13'!J60+'week 14'!J60+'week 15'!J60+'week 16'!J60+'week 17'!J60+'week 18'!J60+'week 19'!J60+'week 20'!J60+'week 21'!J60+'week 22'!J60+'week 23'!J60+'week 24'!J60+'week 25'!J60+'week 26'!J60+'week 27'!J60+'Week 2'!J60+'Week 3'!J60+'Week 4'!J60+'Week 5'!J60+'Week 6'!J60+'Week 8'!J60+'Week 7'!J60+'Week 9'!J60+'Week 10'!J60+'Week 11'!J60+'Week 12'!J60</f>
        <v>0</v>
      </c>
      <c r="L60">
        <f>+'Week 1'!K60+'week 13'!K60+'week 14'!K60+'week 15'!K60+'week 16'!K60+'week 17'!K60+'week 18'!K60+'week 19'!K60+'week 20'!K60+'week 21'!K60+'week 22'!K60+'week 23'!K60+'week 24'!K60+'week 25'!K60+'week 26'!K60+'week 27'!K60+'Week 2'!K60+'Week 3'!K60+'Week 4'!K60+'Week 5'!K60+'Week 6'!K60+'Week 8'!K60+'Week 7'!K60+'Week 9'!K60+'Week 10'!K60+'Week 11'!K60+'Week 12'!K60</f>
        <v>0</v>
      </c>
      <c r="M60">
        <f>+'Week 1'!L60+'week 13'!L60+'week 14'!L60+'week 15'!L60+'week 16'!L60+'week 17'!L60+'week 18'!L60+'week 19'!L60+'week 20'!L60+'week 21'!L60+'week 22'!L60+'week 23'!L60+'week 24'!L60+'week 25'!L60+'week 26'!L60+'week 27'!L60+'Week 2'!L60+'Week 3'!L60+'Week 4'!L60+'Week 5'!L60+'Week 6'!L60+'Week 8'!L60+'Week 7'!L60+'Week 9'!L60+'Week 10'!L60+'Week 11'!L60+'Week 12'!L60</f>
        <v>0</v>
      </c>
      <c r="N60">
        <f>+'Week 1'!M60+'week 13'!M60+'week 14'!M60+'week 15'!M60+'week 16'!M60+'week 17'!M60+'week 18'!M60+'week 19'!M60+'week 20'!M60+'week 21'!M60+'week 22'!M60+'week 23'!M60+'week 24'!M60+'week 25'!M60+'week 26'!M60+'week 27'!M60+'Week 2'!M60+'Week 3'!M60+'Week 4'!M60+'Week 5'!M60+'Week 6'!M60+'Week 8'!M60+'Week 7'!M60+'Week 9'!M60+'Week 10'!M60+'Week 11'!M60+'Week 12'!M60</f>
        <v>0</v>
      </c>
      <c r="O60">
        <f>+'Week 1'!N60+'week 13'!N60+'week 14'!N60+'week 15'!N60+'week 16'!N60+'week 17'!N60+'week 18'!N60+'week 19'!N60+'week 20'!N60+'week 21'!N60+'week 22'!N60+'week 23'!N60+'week 24'!N60+'week 25'!N60+'week 26'!N60+'week 27'!N60+'Week 2'!N60+'Week 3'!N60+'Week 4'!N60+'Week 5'!N60+'Week 6'!N60+'Week 8'!N60+'Week 7'!N60+'Week 9'!N60+'Week 10'!N60+'Week 11'!N60+'Week 12'!N60</f>
        <v>0</v>
      </c>
      <c r="P60">
        <f>+'Week 1'!O60+'week 13'!O60+'week 14'!O60+'week 15'!O60+'week 16'!O60+'week 17'!O60+'week 18'!O60+'week 19'!O60+'week 20'!O60+'week 21'!O60+'week 22'!O60+'week 23'!O60+'week 24'!O60+'week 25'!O60+'week 26'!O60+'week 27'!O60+'Week 2'!O60+'Week 3'!O60+'Week 4'!O60+'Week 5'!O60+'Week 6'!O60+'Week 8'!O60+'Week 7'!O60+'Week 9'!O60+'Week 10'!O60+'Week 11'!O60+'Week 12'!O60</f>
        <v>0</v>
      </c>
      <c r="Q60">
        <f>+'Week 1'!P60+'week 13'!P60+'week 14'!P60+'week 15'!P60+'week 16'!P60+'week 17'!P60+'week 18'!P60+'week 19'!P60+'week 20'!P60+'week 21'!P60+'week 22'!P60+'week 23'!P60+'week 24'!P60+'week 25'!P60+'week 26'!P60+'week 27'!P60+'Week 2'!P60+'Week 3'!P60+'Week 4'!P60+'Week 5'!P60+'Week 6'!P60+'Week 8'!P60+'Week 7'!P60+'Week 9'!P60+'Week 10'!P60+'Week 11'!P60+'Week 12'!P60</f>
        <v>0</v>
      </c>
      <c r="R60">
        <f>+'Week 1'!Q60+'week 13'!Q60+'week 14'!Q60+'week 15'!Q60+'week 16'!Q60+'week 17'!Q60+'week 18'!Q60+'week 19'!Q60+'week 20'!Q60+'week 21'!Q60+'week 22'!Q60+'week 23'!Q60+'week 24'!Q60+'week 25'!Q60+'week 26'!Q60+'week 27'!Q60+'Week 2'!Q60+'Week 3'!Q60+'Week 4'!Q60+'Week 5'!Q60+'Week 6'!Q60+'Week 8'!Q60+'Week 7'!Q60+'Week 9'!Q60+'Week 10'!Q60+'Week 11'!Q60+'Week 12'!Q60</f>
        <v>0</v>
      </c>
      <c r="S60" s="12" t="str">
        <f t="shared" si="12"/>
        <v xml:space="preserve"> - </v>
      </c>
      <c r="T60" s="12" t="str">
        <f t="shared" si="13"/>
        <v xml:space="preserve"> - </v>
      </c>
      <c r="U60" s="12" t="str">
        <f t="shared" si="14"/>
        <v xml:space="preserve"> - </v>
      </c>
      <c r="V60" s="8" t="str">
        <f t="shared" si="15"/>
        <v xml:space="preserve"> - </v>
      </c>
      <c r="W60" s="8" t="str">
        <f t="shared" si="16"/>
        <v xml:space="preserve"> - </v>
      </c>
    </row>
    <row r="61" spans="1:23" x14ac:dyDescent="0.2">
      <c r="A61" s="23"/>
      <c r="B61" s="21">
        <f t="shared" ref="B61:B63" si="20">A61-D61</f>
        <v>0</v>
      </c>
      <c r="C61" s="23"/>
      <c r="D61" s="17">
        <f>+'Week 1'!C61+'week 13'!C61+'week 14'!C61+'week 15'!C61+'week 16'!C61+'week 17'!C61+'week 18'!C61+'week 19'!C61+'week 20'!C61+'week 21'!C61+'week 22'!C61+'week 23'!C61+'week 24'!C61+'week 25'!C61+'week 26'!C61+'week 27'!C61+'Week 2'!C61+'Week 3'!C61+'Week 4'!C61+'Week 5'!C61+'Week 6'!C61+'Week 8'!C61+'Week 7'!C61+'Week 9'!C61+'Week 10'!C61+'Week 11'!C61+'Week 12'!C61</f>
        <v>0</v>
      </c>
      <c r="E61">
        <f>+'Week 1'!D61+'week 13'!D61+'week 14'!D61+'week 15'!D61+'week 16'!D61+'week 17'!D61+'week 18'!D61+'week 19'!D61+'week 20'!D61+'week 21'!D61+'week 22'!D61+'week 23'!D61+'week 24'!D61+'week 25'!D61+'week 26'!D61+'week 27'!D61+'Week 2'!D61+'Week 3'!D61+'Week 4'!D61+'Week 5'!D61+'Week 6'!D61+'Week 8'!D61+'Week 7'!D61+'Week 9'!D61+'Week 10'!D61+'Week 11'!D61+'Week 12'!D61</f>
        <v>0</v>
      </c>
      <c r="F61">
        <f>+'Week 1'!E61+'week 13'!E61+'week 14'!E61+'week 15'!E61+'week 16'!E61+'week 17'!E61+'week 18'!E61+'week 19'!E61+'week 20'!E61+'week 21'!E61+'week 22'!E61+'week 23'!E61+'week 24'!E61+'week 25'!E61+'week 26'!E61+'week 27'!E61+'Week 2'!E61+'Week 3'!E61+'Week 4'!E61+'Week 5'!E61+'Week 6'!E61+'Week 8'!E61+'Week 7'!E61+'Week 9'!E61+'Week 10'!E61+'Week 11'!E61+'Week 12'!E61</f>
        <v>0</v>
      </c>
      <c r="G61">
        <f>+'Week 1'!F61+'week 13'!F61+'week 14'!F61+'week 15'!F61+'week 16'!F61+'week 17'!F61+'week 18'!F61+'week 19'!F61+'week 20'!F61+'week 21'!F61+'week 22'!F61+'week 23'!F61+'week 24'!F61+'week 25'!F61+'week 26'!F61+'week 27'!F61+'Week 2'!F61+'Week 3'!F61+'Week 4'!F61+'Week 5'!F61+'Week 6'!F61+'Week 8'!F61+'Week 7'!F61+'Week 9'!F61+'Week 10'!F61+'Week 11'!F61+'Week 12'!F61</f>
        <v>0</v>
      </c>
      <c r="H61">
        <f>+'Week 1'!G61+'week 13'!G61+'week 14'!G61+'week 15'!G61+'week 16'!G61+'week 17'!G61+'week 18'!G61+'week 19'!G61+'week 20'!G61+'week 21'!G61+'week 22'!G61+'week 23'!G61+'week 24'!G61+'week 25'!G61+'week 26'!G61+'week 27'!G61+'Week 2'!G61+'Week 3'!G61+'Week 4'!G61+'Week 5'!G61+'Week 6'!G61+'Week 8'!G61+'Week 7'!G61+'Week 9'!G61+'Week 10'!G61+'Week 11'!G61+'Week 12'!G61</f>
        <v>0</v>
      </c>
      <c r="I61">
        <f>+'Week 1'!H61+'week 13'!H61+'week 14'!H61+'week 15'!H61+'week 16'!H61+'week 17'!H61+'week 18'!H61+'week 19'!H61+'week 20'!H61+'week 21'!H61+'week 22'!H61+'week 23'!H61+'week 24'!H61+'week 25'!H61+'week 26'!H61+'week 27'!H61+'Week 2'!H61+'Week 3'!H61+'Week 4'!H61+'Week 5'!H61+'Week 6'!H61+'Week 8'!H61+'Week 7'!H61+'Week 9'!H61+'Week 10'!H61+'Week 11'!H61+'Week 12'!H61</f>
        <v>0</v>
      </c>
      <c r="J61">
        <f>+'Week 1'!I61+'week 13'!I61+'week 14'!I61+'week 15'!I61+'week 16'!I61+'week 17'!I61+'week 18'!I61+'week 19'!I61+'week 20'!I61+'week 21'!I61+'week 22'!I61+'week 23'!I61+'week 24'!I61+'week 25'!I61+'week 26'!I61+'week 27'!I61+'Week 2'!I61+'Week 3'!I61+'Week 4'!I61+'Week 5'!I61+'Week 6'!I61+'Week 8'!I61+'Week 7'!I61+'Week 9'!I61+'Week 10'!I61+'Week 11'!I61+'Week 12'!I61</f>
        <v>0</v>
      </c>
      <c r="K61">
        <f>+'Week 1'!J61+'week 13'!J61+'week 14'!J61+'week 15'!J61+'week 16'!J61+'week 17'!J61+'week 18'!J61+'week 19'!J61+'week 20'!J61+'week 21'!J61+'week 22'!J61+'week 23'!J61+'week 24'!J61+'week 25'!J61+'week 26'!J61+'week 27'!J61+'Week 2'!J61+'Week 3'!J61+'Week 4'!J61+'Week 5'!J61+'Week 6'!J61+'Week 8'!J61+'Week 7'!J61+'Week 9'!J61+'Week 10'!J61+'Week 11'!J61+'Week 12'!J61</f>
        <v>0</v>
      </c>
      <c r="L61">
        <f>+'Week 1'!K61+'week 13'!K61+'week 14'!K61+'week 15'!K61+'week 16'!K61+'week 17'!K61+'week 18'!K61+'week 19'!K61+'week 20'!K61+'week 21'!K61+'week 22'!K61+'week 23'!K61+'week 24'!K61+'week 25'!K61+'week 26'!K61+'week 27'!K61+'Week 2'!K61+'Week 3'!K61+'Week 4'!K61+'Week 5'!K61+'Week 6'!K61+'Week 8'!K61+'Week 7'!K61+'Week 9'!K61+'Week 10'!K61+'Week 11'!K61+'Week 12'!K61</f>
        <v>0</v>
      </c>
      <c r="M61">
        <f>+'Week 1'!L61+'week 13'!L61+'week 14'!L61+'week 15'!L61+'week 16'!L61+'week 17'!L61+'week 18'!L61+'week 19'!L61+'week 20'!L61+'week 21'!L61+'week 22'!L61+'week 23'!L61+'week 24'!L61+'week 25'!L61+'week 26'!L61+'week 27'!L61+'Week 2'!L61+'Week 3'!L61+'Week 4'!L61+'Week 5'!L61+'Week 6'!L61+'Week 8'!L61+'Week 7'!L61+'Week 9'!L61+'Week 10'!L61+'Week 11'!L61+'Week 12'!L61</f>
        <v>0</v>
      </c>
      <c r="N61">
        <f>+'Week 1'!M61+'week 13'!M61+'week 14'!M61+'week 15'!M61+'week 16'!M61+'week 17'!M61+'week 18'!M61+'week 19'!M61+'week 20'!M61+'week 21'!M61+'week 22'!M61+'week 23'!M61+'week 24'!M61+'week 25'!M61+'week 26'!M61+'week 27'!M61+'Week 2'!M61+'Week 3'!M61+'Week 4'!M61+'Week 5'!M61+'Week 6'!M61+'Week 8'!M61+'Week 7'!M61+'Week 9'!M61+'Week 10'!M61+'Week 11'!M61+'Week 12'!M61</f>
        <v>0</v>
      </c>
      <c r="O61">
        <f>+'Week 1'!N61+'week 13'!N61+'week 14'!N61+'week 15'!N61+'week 16'!N61+'week 17'!N61+'week 18'!N61+'week 19'!N61+'week 20'!N61+'week 21'!N61+'week 22'!N61+'week 23'!N61+'week 24'!N61+'week 25'!N61+'week 26'!N61+'week 27'!N61+'Week 2'!N61+'Week 3'!N61+'Week 4'!N61+'Week 5'!N61+'Week 6'!N61+'Week 8'!N61+'Week 7'!N61+'Week 9'!N61+'Week 10'!N61+'Week 11'!N61+'Week 12'!N61</f>
        <v>0</v>
      </c>
      <c r="P61">
        <f>+'Week 1'!O61+'week 13'!O61+'week 14'!O61+'week 15'!O61+'week 16'!O61+'week 17'!O61+'week 18'!O61+'week 19'!O61+'week 20'!O61+'week 21'!O61+'week 22'!O61+'week 23'!O61+'week 24'!O61+'week 25'!O61+'week 26'!O61+'week 27'!O61+'Week 2'!O61+'Week 3'!O61+'Week 4'!O61+'Week 5'!O61+'Week 6'!O61+'Week 8'!O61+'Week 7'!O61+'Week 9'!O61+'Week 10'!O61+'Week 11'!O61+'Week 12'!O61</f>
        <v>0</v>
      </c>
      <c r="Q61">
        <f>+'Week 1'!P61+'week 13'!P61+'week 14'!P61+'week 15'!P61+'week 16'!P61+'week 17'!P61+'week 18'!P61+'week 19'!P61+'week 20'!P61+'week 21'!P61+'week 22'!P61+'week 23'!P61+'week 24'!P61+'week 25'!P61+'week 26'!P61+'week 27'!P61+'Week 2'!P61+'Week 3'!P61+'Week 4'!P61+'Week 5'!P61+'Week 6'!P61+'Week 8'!P61+'Week 7'!P61+'Week 9'!P61+'Week 10'!P61+'Week 11'!P61+'Week 12'!P61</f>
        <v>0</v>
      </c>
      <c r="R61">
        <f>+'Week 1'!Q61+'week 13'!Q61+'week 14'!Q61+'week 15'!Q61+'week 16'!Q61+'week 17'!Q61+'week 18'!Q61+'week 19'!Q61+'week 20'!Q61+'week 21'!Q61+'week 22'!Q61+'week 23'!Q61+'week 24'!Q61+'week 25'!Q61+'week 26'!Q61+'week 27'!Q61+'Week 2'!Q61+'Week 3'!Q61+'Week 4'!Q61+'Week 5'!Q61+'Week 6'!Q61+'Week 8'!Q61+'Week 7'!Q61+'Week 9'!Q61+'Week 10'!Q61+'Week 11'!Q61+'Week 12'!Q61</f>
        <v>0</v>
      </c>
      <c r="S61" s="12" t="str">
        <f t="shared" si="12"/>
        <v xml:space="preserve"> - </v>
      </c>
      <c r="T61" s="12" t="str">
        <f t="shared" si="13"/>
        <v xml:space="preserve"> - </v>
      </c>
      <c r="U61" s="12" t="str">
        <f t="shared" si="14"/>
        <v xml:space="preserve"> - </v>
      </c>
      <c r="V61" s="8" t="str">
        <f t="shared" si="15"/>
        <v xml:space="preserve"> - </v>
      </c>
      <c r="W61" s="8" t="str">
        <f t="shared" si="16"/>
        <v xml:space="preserve"> - </v>
      </c>
    </row>
    <row r="62" spans="1:23" x14ac:dyDescent="0.2">
      <c r="A62" s="20"/>
      <c r="B62" s="21">
        <f t="shared" si="20"/>
        <v>0</v>
      </c>
      <c r="D62" s="17">
        <f>+'Week 1'!C62+'week 13'!C62+'week 14'!C62+'week 15'!C62+'week 16'!C62+'week 17'!C62+'week 18'!C62+'week 19'!C62+'week 20'!C62+'week 21'!C62+'week 22'!C62+'week 23'!C62+'week 24'!C62+'week 25'!C62+'week 26'!C62+'week 27'!C62+'Week 2'!C62+'Week 3'!C62+'Week 4'!C62+'Week 5'!C62+'Week 6'!C62+'Week 8'!C62+'Week 7'!C62+'Week 9'!C62+'Week 10'!C62+'Week 11'!C62+'Week 12'!C62</f>
        <v>0</v>
      </c>
      <c r="E62">
        <f>+'Week 1'!D62+'week 13'!D62+'week 14'!D62+'week 15'!D62+'week 16'!D62+'week 17'!D62+'week 18'!D62+'week 19'!D62+'week 20'!D62+'week 21'!D62+'week 22'!D62+'week 23'!D62+'week 24'!D62+'week 25'!D62+'week 26'!D62+'week 27'!D62+'Week 2'!D62+'Week 3'!D62+'Week 4'!D62+'Week 5'!D62+'Week 6'!D62+'Week 8'!D62+'Week 7'!D62+'Week 9'!D62+'Week 10'!D62+'Week 11'!D62+'Week 12'!D62</f>
        <v>0</v>
      </c>
      <c r="F62">
        <f>+'Week 1'!E62+'week 13'!E62+'week 14'!E62+'week 15'!E62+'week 16'!E62+'week 17'!E62+'week 18'!E62+'week 19'!E62+'week 20'!E62+'week 21'!E62+'week 22'!E62+'week 23'!E62+'week 24'!E62+'week 25'!E62+'week 26'!E62+'week 27'!E62+'Week 2'!E62+'Week 3'!E62+'Week 4'!E62+'Week 5'!E62+'Week 6'!E62+'Week 8'!E62+'Week 7'!E62+'Week 9'!E62+'Week 10'!E62+'Week 11'!E62+'Week 12'!E62</f>
        <v>0</v>
      </c>
      <c r="G62">
        <f>+'Week 1'!F62+'week 13'!F62+'week 14'!F62+'week 15'!F62+'week 16'!F62+'week 17'!F62+'week 18'!F62+'week 19'!F62+'week 20'!F62+'week 21'!F62+'week 22'!F62+'week 23'!F62+'week 24'!F62+'week 25'!F62+'week 26'!F62+'week 27'!F62+'Week 2'!F62+'Week 3'!F62+'Week 4'!F62+'Week 5'!F62+'Week 6'!F62+'Week 8'!F62+'Week 7'!F62+'Week 9'!F62+'Week 10'!F62+'Week 11'!F62+'Week 12'!F62</f>
        <v>0</v>
      </c>
      <c r="H62">
        <f>+'Week 1'!G62+'week 13'!G62+'week 14'!G62+'week 15'!G62+'week 16'!G62+'week 17'!G62+'week 18'!G62+'week 19'!G62+'week 20'!G62+'week 21'!G62+'week 22'!G62+'week 23'!G62+'week 24'!G62+'week 25'!G62+'week 26'!G62+'week 27'!G62+'Week 2'!G62+'Week 3'!G62+'Week 4'!G62+'Week 5'!G62+'Week 6'!G62+'Week 8'!G62+'Week 7'!G62+'Week 9'!G62+'Week 10'!G62+'Week 11'!G62+'Week 12'!G62</f>
        <v>0</v>
      </c>
      <c r="I62">
        <f>+'Week 1'!H62+'week 13'!H62+'week 14'!H62+'week 15'!H62+'week 16'!H62+'week 17'!H62+'week 18'!H62+'week 19'!H62+'week 20'!H62+'week 21'!H62+'week 22'!H62+'week 23'!H62+'week 24'!H62+'week 25'!H62+'week 26'!H62+'week 27'!H62+'Week 2'!H62+'Week 3'!H62+'Week 4'!H62+'Week 5'!H62+'Week 6'!H62+'Week 8'!H62+'Week 7'!H62+'Week 9'!H62+'Week 10'!H62+'Week 11'!H62+'Week 12'!H62</f>
        <v>0</v>
      </c>
      <c r="J62">
        <f>+'Week 1'!I62+'week 13'!I62+'week 14'!I62+'week 15'!I62+'week 16'!I62+'week 17'!I62+'week 18'!I62+'week 19'!I62+'week 20'!I62+'week 21'!I62+'week 22'!I62+'week 23'!I62+'week 24'!I62+'week 25'!I62+'week 26'!I62+'week 27'!I62+'Week 2'!I62+'Week 3'!I62+'Week 4'!I62+'Week 5'!I62+'Week 6'!I62+'Week 8'!I62+'Week 7'!I62+'Week 9'!I62+'Week 10'!I62+'Week 11'!I62+'Week 12'!I62</f>
        <v>0</v>
      </c>
      <c r="K62">
        <f>+'Week 1'!J62+'week 13'!J62+'week 14'!J62+'week 15'!J62+'week 16'!J62+'week 17'!J62+'week 18'!J62+'week 19'!J62+'week 20'!J62+'week 21'!J62+'week 22'!J62+'week 23'!J62+'week 24'!J62+'week 25'!J62+'week 26'!J62+'week 27'!J62+'Week 2'!J62+'Week 3'!J62+'Week 4'!J62+'Week 5'!J62+'Week 6'!J62+'Week 8'!J62+'Week 7'!J62+'Week 9'!J62+'Week 10'!J62+'Week 11'!J62+'Week 12'!J62</f>
        <v>0</v>
      </c>
      <c r="L62">
        <f>+'Week 1'!K62+'week 13'!K62+'week 14'!K62+'week 15'!K62+'week 16'!K62+'week 17'!K62+'week 18'!K62+'week 19'!K62+'week 20'!K62+'week 21'!K62+'week 22'!K62+'week 23'!K62+'week 24'!K62+'week 25'!K62+'week 26'!K62+'week 27'!K62+'Week 2'!K62+'Week 3'!K62+'Week 4'!K62+'Week 5'!K62+'Week 6'!K62+'Week 8'!K62+'Week 7'!K62+'Week 9'!K62+'Week 10'!K62+'Week 11'!K62+'Week 12'!K62</f>
        <v>0</v>
      </c>
      <c r="M62">
        <f>+'Week 1'!L62+'week 13'!L62+'week 14'!L62+'week 15'!L62+'week 16'!L62+'week 17'!L62+'week 18'!L62+'week 19'!L62+'week 20'!L62+'week 21'!L62+'week 22'!L62+'week 23'!L62+'week 24'!L62+'week 25'!L62+'week 26'!L62+'week 27'!L62+'Week 2'!L62+'Week 3'!L62+'Week 4'!L62+'Week 5'!L62+'Week 6'!L62+'Week 8'!L62+'Week 7'!L62+'Week 9'!L62+'Week 10'!L62+'Week 11'!L62+'Week 12'!L62</f>
        <v>0</v>
      </c>
      <c r="N62">
        <f>+'Week 1'!M62+'week 13'!M62+'week 14'!M62+'week 15'!M62+'week 16'!M62+'week 17'!M62+'week 18'!M62+'week 19'!M62+'week 20'!M62+'week 21'!M62+'week 22'!M62+'week 23'!M62+'week 24'!M62+'week 25'!M62+'week 26'!M62+'week 27'!M62+'Week 2'!M62+'Week 3'!M62+'Week 4'!M62+'Week 5'!M62+'Week 6'!M62+'Week 8'!M62+'Week 7'!M62+'Week 9'!M62+'Week 10'!M62+'Week 11'!M62+'Week 12'!M62</f>
        <v>0</v>
      </c>
      <c r="O62">
        <f>+'Week 1'!N62+'week 13'!N62+'week 14'!N62+'week 15'!N62+'week 16'!N62+'week 17'!N62+'week 18'!N62+'week 19'!N62+'week 20'!N62+'week 21'!N62+'week 22'!N62+'week 23'!N62+'week 24'!N62+'week 25'!N62+'week 26'!N62+'week 27'!N62+'Week 2'!N62+'Week 3'!N62+'Week 4'!N62+'Week 5'!N62+'Week 6'!N62+'Week 8'!N62+'Week 7'!N62+'Week 9'!N62+'Week 10'!N62+'Week 11'!N62+'Week 12'!N62</f>
        <v>0</v>
      </c>
      <c r="P62">
        <f>+'Week 1'!O62+'week 13'!O62+'week 14'!O62+'week 15'!O62+'week 16'!O62+'week 17'!O62+'week 18'!O62+'week 19'!O62+'week 20'!O62+'week 21'!O62+'week 22'!O62+'week 23'!O62+'week 24'!O62+'week 25'!O62+'week 26'!O62+'week 27'!O62+'Week 2'!O62+'Week 3'!O62+'Week 4'!O62+'Week 5'!O62+'Week 6'!O62+'Week 8'!O62+'Week 7'!O62+'Week 9'!O62+'Week 10'!O62+'Week 11'!O62+'Week 12'!O62</f>
        <v>0</v>
      </c>
      <c r="Q62">
        <f>+'Week 1'!P62+'week 13'!P62+'week 14'!P62+'week 15'!P62+'week 16'!P62+'week 17'!P62+'week 18'!P62+'week 19'!P62+'week 20'!P62+'week 21'!P62+'week 22'!P62+'week 23'!P62+'week 24'!P62+'week 25'!P62+'week 26'!P62+'week 27'!P62+'Week 2'!P62+'Week 3'!P62+'Week 4'!P62+'Week 5'!P62+'Week 6'!P62+'Week 8'!P62+'Week 7'!P62+'Week 9'!P62+'Week 10'!P62+'Week 11'!P62+'Week 12'!P62</f>
        <v>0</v>
      </c>
      <c r="R62">
        <f>+'Week 1'!Q62+'week 13'!Q62+'week 14'!Q62+'week 15'!Q62+'week 16'!Q62+'week 17'!Q62+'week 18'!Q62+'week 19'!Q62+'week 20'!Q62+'week 21'!Q62+'week 22'!Q62+'week 23'!Q62+'week 24'!Q62+'week 25'!Q62+'week 26'!Q62+'week 27'!Q62+'Week 2'!Q62+'Week 3'!Q62+'Week 4'!Q62+'Week 5'!Q62+'Week 6'!Q62+'Week 8'!Q62+'Week 7'!Q62+'Week 9'!Q62+'Week 10'!Q62+'Week 11'!Q62+'Week 12'!Q62</f>
        <v>0</v>
      </c>
      <c r="S62" s="12" t="str">
        <f t="shared" si="12"/>
        <v xml:space="preserve"> - </v>
      </c>
      <c r="T62" s="12" t="str">
        <f t="shared" si="13"/>
        <v xml:space="preserve"> - </v>
      </c>
      <c r="U62" s="12" t="str">
        <f t="shared" si="14"/>
        <v xml:space="preserve"> - </v>
      </c>
      <c r="V62" s="8" t="str">
        <f t="shared" si="15"/>
        <v xml:space="preserve"> - </v>
      </c>
      <c r="W62" s="8" t="str">
        <f t="shared" si="16"/>
        <v xml:space="preserve"> - </v>
      </c>
    </row>
    <row r="63" spans="1:23" x14ac:dyDescent="0.2">
      <c r="A63" s="20">
        <v>10</v>
      </c>
      <c r="B63" s="21">
        <f t="shared" si="20"/>
        <v>10</v>
      </c>
      <c r="C63" s="3" t="s">
        <v>48</v>
      </c>
      <c r="D63" s="17">
        <f>+'Week 1'!C63+'week 13'!C63+'week 14'!C63+'week 15'!C63+'week 16'!C63+'week 17'!C63+'week 18'!C63+'week 19'!C63+'week 20'!C63+'week 21'!C63+'week 22'!C63+'week 23'!C63+'week 24'!C63+'week 25'!C63+'week 26'!C63+'week 27'!C63+'Week 2'!C63+'Week 3'!C63+'Week 4'!C63+'Week 5'!C63+'Week 6'!C63+'Week 8'!C63+'Week 7'!C63+'Week 9'!C63+'Week 10'!C63+'Week 11'!C63+'Week 12'!C63</f>
        <v>0</v>
      </c>
      <c r="E63">
        <f>+'Week 1'!D63+'week 13'!D63+'week 14'!D63+'week 15'!D63+'week 16'!D63+'week 17'!D63+'week 18'!D63+'week 19'!D63+'week 20'!D63+'week 21'!D63+'week 22'!D63+'week 23'!D63+'week 24'!D63+'week 25'!D63+'week 26'!D63+'week 27'!D63+'Week 2'!D63+'Week 3'!D63+'Week 4'!D63+'Week 5'!D63+'Week 6'!D63+'Week 8'!D63+'Week 7'!D63+'Week 9'!D63+'Week 10'!D63+'Week 11'!D63+'Week 12'!D63</f>
        <v>0</v>
      </c>
      <c r="F63">
        <f>+'Week 1'!E63+'week 13'!E63+'week 14'!E63+'week 15'!E63+'week 16'!E63+'week 17'!E63+'week 18'!E63+'week 19'!E63+'week 20'!E63+'week 21'!E63+'week 22'!E63+'week 23'!E63+'week 24'!E63+'week 25'!E63+'week 26'!E63+'week 27'!E63+'Week 2'!E63+'Week 3'!E63+'Week 4'!E63+'Week 5'!E63+'Week 6'!E63+'Week 8'!E63+'Week 7'!E63+'Week 9'!E63+'Week 10'!E63+'Week 11'!E63+'Week 12'!E63</f>
        <v>0</v>
      </c>
      <c r="G63">
        <f>+'Week 1'!F63+'week 13'!F63+'week 14'!F63+'week 15'!F63+'week 16'!F63+'week 17'!F63+'week 18'!F63+'week 19'!F63+'week 20'!F63+'week 21'!F63+'week 22'!F63+'week 23'!F63+'week 24'!F63+'week 25'!F63+'week 26'!F63+'week 27'!F63+'Week 2'!F63+'Week 3'!F63+'Week 4'!F63+'Week 5'!F63+'Week 6'!F63+'Week 8'!F63+'Week 7'!F63+'Week 9'!F63+'Week 10'!F63+'Week 11'!F63+'Week 12'!F63</f>
        <v>0</v>
      </c>
      <c r="H63">
        <f>+'Week 1'!G63+'week 13'!G63+'week 14'!G63+'week 15'!G63+'week 16'!G63+'week 17'!G63+'week 18'!G63+'week 19'!G63+'week 20'!G63+'week 21'!G63+'week 22'!G63+'week 23'!G63+'week 24'!G63+'week 25'!G63+'week 26'!G63+'week 27'!G63+'Week 2'!G63+'Week 3'!G63+'Week 4'!G63+'Week 5'!G63+'Week 6'!G63+'Week 8'!G63+'Week 7'!G63+'Week 9'!G63+'Week 10'!G63+'Week 11'!G63+'Week 12'!G63</f>
        <v>0</v>
      </c>
      <c r="I63">
        <f>+'Week 1'!H63+'week 13'!H63+'week 14'!H63+'week 15'!H63+'week 16'!H63+'week 17'!H63+'week 18'!H63+'week 19'!H63+'week 20'!H63+'week 21'!H63+'week 22'!H63+'week 23'!H63+'week 24'!H63+'week 25'!H63+'week 26'!H63+'week 27'!H63+'Week 2'!H63+'Week 3'!H63+'Week 4'!H63+'Week 5'!H63+'Week 6'!H63+'Week 8'!H63+'Week 7'!H63+'Week 9'!H63+'Week 10'!H63+'Week 11'!H63+'Week 12'!H63</f>
        <v>0</v>
      </c>
      <c r="J63">
        <f>+'Week 1'!I63+'week 13'!I63+'week 14'!I63+'week 15'!I63+'week 16'!I63+'week 17'!I63+'week 18'!I63+'week 19'!I63+'week 20'!I63+'week 21'!I63+'week 22'!I63+'week 23'!I63+'week 24'!I63+'week 25'!I63+'week 26'!I63+'week 27'!I63+'Week 2'!I63+'Week 3'!I63+'Week 4'!I63+'Week 5'!I63+'Week 6'!I63+'Week 8'!I63+'Week 7'!I63+'Week 9'!I63+'Week 10'!I63+'Week 11'!I63+'Week 12'!I63</f>
        <v>0</v>
      </c>
      <c r="K63">
        <f>+'Week 1'!J63+'week 13'!J63+'week 14'!J63+'week 15'!J63+'week 16'!J63+'week 17'!J63+'week 18'!J63+'week 19'!J63+'week 20'!J63+'week 21'!J63+'week 22'!J63+'week 23'!J63+'week 24'!J63+'week 25'!J63+'week 26'!J63+'week 27'!J63+'Week 2'!J63+'Week 3'!J63+'Week 4'!J63+'Week 5'!J63+'Week 6'!J63+'Week 8'!J63+'Week 7'!J63+'Week 9'!J63+'Week 10'!J63+'Week 11'!J63+'Week 12'!J63</f>
        <v>0</v>
      </c>
      <c r="L63">
        <f>+'Week 1'!K63+'week 13'!K63+'week 14'!K63+'week 15'!K63+'week 16'!K63+'week 17'!K63+'week 18'!K63+'week 19'!K63+'week 20'!K63+'week 21'!K63+'week 22'!K63+'week 23'!K63+'week 24'!K63+'week 25'!K63+'week 26'!K63+'week 27'!K63+'Week 2'!K63+'Week 3'!K63+'Week 4'!K63+'Week 5'!K63+'Week 6'!K63+'Week 8'!K63+'Week 7'!K63+'Week 9'!K63+'Week 10'!K63+'Week 11'!K63+'Week 12'!K63</f>
        <v>0</v>
      </c>
      <c r="M63">
        <f>+'Week 1'!L63+'week 13'!L63+'week 14'!L63+'week 15'!L63+'week 16'!L63+'week 17'!L63+'week 18'!L63+'week 19'!L63+'week 20'!L63+'week 21'!L63+'week 22'!L63+'week 23'!L63+'week 24'!L63+'week 25'!L63+'week 26'!L63+'week 27'!L63+'Week 2'!L63+'Week 3'!L63+'Week 4'!L63+'Week 5'!L63+'Week 6'!L63+'Week 8'!L63+'Week 7'!L63+'Week 9'!L63+'Week 10'!L63+'Week 11'!L63+'Week 12'!L63</f>
        <v>0</v>
      </c>
      <c r="N63">
        <f>+'Week 1'!M63+'week 13'!M63+'week 14'!M63+'week 15'!M63+'week 16'!M63+'week 17'!M63+'week 18'!M63+'week 19'!M63+'week 20'!M63+'week 21'!M63+'week 22'!M63+'week 23'!M63+'week 24'!M63+'week 25'!M63+'week 26'!M63+'week 27'!M63+'Week 2'!M63+'Week 3'!M63+'Week 4'!M63+'Week 5'!M63+'Week 6'!M63+'Week 8'!M63+'Week 7'!M63+'Week 9'!M63+'Week 10'!M63+'Week 11'!M63+'Week 12'!M63</f>
        <v>0</v>
      </c>
      <c r="O63">
        <f>+'Week 1'!N63+'week 13'!N63+'week 14'!N63+'week 15'!N63+'week 16'!N63+'week 17'!N63+'week 18'!N63+'week 19'!N63+'week 20'!N63+'week 21'!N63+'week 22'!N63+'week 23'!N63+'week 24'!N63+'week 25'!N63+'week 26'!N63+'week 27'!N63+'Week 2'!N63+'Week 3'!N63+'Week 4'!N63+'Week 5'!N63+'Week 6'!N63+'Week 8'!N63+'Week 7'!N63+'Week 9'!N63+'Week 10'!N63+'Week 11'!N63+'Week 12'!N63</f>
        <v>0</v>
      </c>
      <c r="P63">
        <f>+'Week 1'!O63+'week 13'!O63+'week 14'!O63+'week 15'!O63+'week 16'!O63+'week 17'!O63+'week 18'!O63+'week 19'!O63+'week 20'!O63+'week 21'!O63+'week 22'!O63+'week 23'!O63+'week 24'!O63+'week 25'!O63+'week 26'!O63+'week 27'!O63+'Week 2'!O63+'Week 3'!O63+'Week 4'!O63+'Week 5'!O63+'Week 6'!O63+'Week 8'!O63+'Week 7'!O63+'Week 9'!O63+'Week 10'!O63+'Week 11'!O63+'Week 12'!O63</f>
        <v>0</v>
      </c>
      <c r="Q63">
        <f>+'Week 1'!P63+'week 13'!P63+'week 14'!P63+'week 15'!P63+'week 16'!P63+'week 17'!P63+'week 18'!P63+'week 19'!P63+'week 20'!P63+'week 21'!P63+'week 22'!P63+'week 23'!P63+'week 24'!P63+'week 25'!P63+'week 26'!P63+'week 27'!P63+'Week 2'!P63+'Week 3'!P63+'Week 4'!P63+'Week 5'!P63+'Week 6'!P63+'Week 8'!P63+'Week 7'!P63+'Week 9'!P63+'Week 10'!P63+'Week 11'!P63+'Week 12'!P63</f>
        <v>0</v>
      </c>
      <c r="R63">
        <f>+'Week 1'!Q63+'week 13'!Q63+'week 14'!Q63+'week 15'!Q63+'week 16'!Q63+'week 17'!Q63+'week 18'!Q63+'week 19'!Q63+'week 20'!Q63+'week 21'!Q63+'week 22'!Q63+'week 23'!Q63+'week 24'!Q63+'week 25'!Q63+'week 26'!Q63+'week 27'!Q63+'Week 2'!Q63+'Week 3'!Q63+'Week 4'!Q63+'Week 5'!Q63+'Week 6'!Q63+'Week 8'!Q63+'Week 7'!Q63+'Week 9'!Q63+'Week 10'!Q63+'Week 11'!Q63+'Week 12'!Q63</f>
        <v>0</v>
      </c>
      <c r="S63" s="12" t="str">
        <f t="shared" si="12"/>
        <v xml:space="preserve"> - </v>
      </c>
      <c r="T63" s="12" t="str">
        <f t="shared" si="13"/>
        <v xml:space="preserve"> - </v>
      </c>
      <c r="U63" s="12" t="str">
        <f t="shared" si="14"/>
        <v xml:space="preserve"> - </v>
      </c>
      <c r="V63" s="8" t="str">
        <f t="shared" si="15"/>
        <v xml:space="preserve"> - </v>
      </c>
      <c r="W63" s="8" t="str">
        <f t="shared" si="16"/>
        <v xml:space="preserve"> - </v>
      </c>
    </row>
    <row r="64" spans="1:23" ht="13.5" thickBot="1" x14ac:dyDescent="0.25">
      <c r="B64" s="20"/>
      <c r="C64" s="4"/>
      <c r="R64" s="2" t="s">
        <v>47</v>
      </c>
      <c r="S64" s="12" t="str">
        <f t="shared" si="12"/>
        <v xml:space="preserve"> - </v>
      </c>
      <c r="T64" s="12" t="str">
        <f t="shared" si="13"/>
        <v xml:space="preserve"> - </v>
      </c>
      <c r="U64" s="12" t="str">
        <f t="shared" si="14"/>
        <v xml:space="preserve"> - </v>
      </c>
      <c r="V64" s="8" t="str">
        <f t="shared" si="15"/>
        <v xml:space="preserve"> - </v>
      </c>
      <c r="W64" s="8" t="str">
        <f t="shared" si="16"/>
        <v xml:space="preserve"> - </v>
      </c>
    </row>
    <row r="65" spans="3:23" ht="13.5" thickBot="1" x14ac:dyDescent="0.25">
      <c r="C65" s="6" t="s">
        <v>25</v>
      </c>
      <c r="D65">
        <f>SUM(D42:D64)</f>
        <v>273.33999999999997</v>
      </c>
      <c r="E65">
        <f t="shared" ref="E65:Q65" si="21">SUM(E42:E64)</f>
        <v>191</v>
      </c>
      <c r="F65">
        <f t="shared" si="21"/>
        <v>85</v>
      </c>
      <c r="G65">
        <f t="shared" si="21"/>
        <v>84</v>
      </c>
      <c r="H65">
        <f t="shared" si="21"/>
        <v>279</v>
      </c>
      <c r="I65">
        <f t="shared" si="21"/>
        <v>106</v>
      </c>
      <c r="J65">
        <f t="shared" si="21"/>
        <v>128</v>
      </c>
      <c r="K65">
        <f t="shared" si="21"/>
        <v>30</v>
      </c>
      <c r="L65">
        <f t="shared" si="21"/>
        <v>0</v>
      </c>
      <c r="M65">
        <f t="shared" si="21"/>
        <v>2</v>
      </c>
      <c r="N65">
        <f t="shared" si="21"/>
        <v>23</v>
      </c>
      <c r="O65">
        <f t="shared" si="21"/>
        <v>7</v>
      </c>
      <c r="P65">
        <f t="shared" si="21"/>
        <v>14</v>
      </c>
      <c r="Q65">
        <f t="shared" si="21"/>
        <v>27</v>
      </c>
      <c r="R65" s="7">
        <f>SUM(R42:R64)</f>
        <v>46</v>
      </c>
      <c r="S65" s="13">
        <f>N65/(N65+O65)</f>
        <v>0.76666666666666672</v>
      </c>
      <c r="T65" s="13">
        <f>G65/D65*9</f>
        <v>2.7657862003365774</v>
      </c>
      <c r="U65" s="13">
        <f>(I65+E65)/D65</f>
        <v>1.0865588644179411</v>
      </c>
      <c r="V65" s="15">
        <f>E65/(D65*3+E65)</f>
        <v>0.18891812229233843</v>
      </c>
      <c r="W65" s="16">
        <f>(E65+I65)/(D65*3+E65+I65)</f>
        <v>0.26588601815544932</v>
      </c>
    </row>
  </sheetData>
  <phoneticPr fontId="3" type="noConversion"/>
  <pageMargins left="0.5" right="0.5" top="0.5" bottom="0.25" header="0.25" footer="0.25"/>
  <pageSetup scale="7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5"/>
  <sheetViews>
    <sheetView topLeftCell="A4" workbookViewId="0">
      <selection activeCell="J8" sqref="J8"/>
    </sheetView>
  </sheetViews>
  <sheetFormatPr defaultRowHeight="12.75" x14ac:dyDescent="0.2"/>
  <cols>
    <col min="2" max="2" width="13.7109375" customWidth="1"/>
    <col min="3" max="3" width="6.140625" customWidth="1"/>
    <col min="4" max="4" width="5.5703125" customWidth="1"/>
    <col min="5" max="5" width="5.42578125" customWidth="1"/>
    <col min="6" max="6" width="5.140625" customWidth="1"/>
    <col min="7" max="7" width="5.28515625" customWidth="1"/>
    <col min="8" max="8" width="4.7109375" customWidth="1"/>
    <col min="9" max="9" width="5" customWidth="1"/>
    <col min="10" max="10" width="4.7109375" customWidth="1"/>
    <col min="11" max="12" width="5.28515625" customWidth="1"/>
    <col min="13" max="13" width="4.28515625" customWidth="1"/>
    <col min="14" max="14" width="4.140625" customWidth="1"/>
    <col min="15" max="15" width="5.140625" customWidth="1"/>
    <col min="16" max="16" width="5" customWidth="1"/>
    <col min="17" max="17" width="5.28515625" customWidth="1"/>
    <col min="18" max="18" width="6.7109375" customWidth="1"/>
    <col min="19" max="19" width="6" customWidth="1"/>
    <col min="20" max="20" width="10" customWidth="1"/>
    <col min="21" max="21" width="10.5703125" customWidth="1"/>
    <col min="22" max="22" width="10.140625" customWidth="1"/>
  </cols>
  <sheetData>
    <row r="1" spans="1:22" ht="15.75" customHeight="1" x14ac:dyDescent="0.35">
      <c r="A1" s="4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6.5" customHeight="1" x14ac:dyDescent="0.35">
      <c r="A2" s="2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17.25" customHeight="1" x14ac:dyDescent="0.35">
      <c r="A3" s="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15.7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2">
      <c r="A5" s="2" t="s">
        <v>2</v>
      </c>
      <c r="B5" s="2" t="s">
        <v>3</v>
      </c>
      <c r="C5" s="2" t="s">
        <v>4</v>
      </c>
      <c r="D5" s="2" t="s">
        <v>5</v>
      </c>
      <c r="E5" s="2" t="s">
        <v>6</v>
      </c>
      <c r="F5" s="2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2" t="s">
        <v>12</v>
      </c>
      <c r="L5" s="2" t="s">
        <v>13</v>
      </c>
      <c r="M5" s="2" t="s">
        <v>14</v>
      </c>
      <c r="N5" s="2" t="s">
        <v>15</v>
      </c>
      <c r="O5" s="2" t="s">
        <v>16</v>
      </c>
      <c r="P5" s="2" t="s">
        <v>17</v>
      </c>
      <c r="Q5" s="2" t="s">
        <v>18</v>
      </c>
      <c r="R5" s="2" t="s">
        <v>19</v>
      </c>
      <c r="S5" s="2" t="s">
        <v>20</v>
      </c>
      <c r="T5" s="2" t="s">
        <v>21</v>
      </c>
      <c r="U5" s="2" t="s">
        <v>22</v>
      </c>
      <c r="V5" s="2" t="s">
        <v>23</v>
      </c>
    </row>
    <row r="6" spans="1:22" x14ac:dyDescent="0.2">
      <c r="A6" s="3"/>
      <c r="B6" s="4">
        <f>+'YTD Stats'!C6</f>
        <v>0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>
        <f t="shared" ref="R6:R38" si="0">D6+M6+O6+P6</f>
        <v>0</v>
      </c>
      <c r="S6" s="2">
        <f t="shared" ref="S6:S38" si="1">F6+H6+(I6*2)+(J6*3)</f>
        <v>0</v>
      </c>
      <c r="T6" s="8" t="e">
        <f t="shared" ref="T6:T38" si="2">F6/D6</f>
        <v>#DIV/0!</v>
      </c>
      <c r="U6" s="8" t="e">
        <f t="shared" ref="U6:U38" si="3">(F6+M6)/(D6+M6+P6)</f>
        <v>#DIV/0!</v>
      </c>
      <c r="V6" s="8" t="e">
        <f t="shared" ref="V6:V38" si="4">S6/D6</f>
        <v>#DIV/0!</v>
      </c>
    </row>
    <row r="7" spans="1:22" x14ac:dyDescent="0.2">
      <c r="A7" s="3"/>
      <c r="B7" s="4" t="str">
        <f>+'YTD Stats'!C7</f>
        <v>Contreras,W</v>
      </c>
      <c r="C7" s="2">
        <v>5</v>
      </c>
      <c r="D7" s="2">
        <v>13</v>
      </c>
      <c r="E7" s="2">
        <v>2</v>
      </c>
      <c r="F7" s="2">
        <v>4</v>
      </c>
      <c r="G7" s="2">
        <v>2</v>
      </c>
      <c r="H7" s="2">
        <v>1</v>
      </c>
      <c r="I7" s="2"/>
      <c r="J7" s="2">
        <v>1</v>
      </c>
      <c r="K7" s="2"/>
      <c r="L7" s="2"/>
      <c r="M7" s="2">
        <v>1</v>
      </c>
      <c r="N7" s="2">
        <v>4</v>
      </c>
      <c r="O7" s="2"/>
      <c r="P7" s="2"/>
      <c r="Q7" s="2">
        <v>1</v>
      </c>
      <c r="R7" s="2">
        <f t="shared" si="0"/>
        <v>14</v>
      </c>
      <c r="S7" s="2">
        <f t="shared" si="1"/>
        <v>8</v>
      </c>
      <c r="T7" s="8">
        <f t="shared" si="2"/>
        <v>0.30769230769230771</v>
      </c>
      <c r="U7" s="8">
        <f t="shared" si="3"/>
        <v>0.35714285714285715</v>
      </c>
      <c r="V7" s="8">
        <f t="shared" si="4"/>
        <v>0.61538461538461542</v>
      </c>
    </row>
    <row r="8" spans="1:22" x14ac:dyDescent="0.2">
      <c r="A8" s="3"/>
      <c r="B8" s="4" t="str">
        <f>+'YTD Stats'!C8</f>
        <v>Wolters,T*</v>
      </c>
      <c r="C8" s="2">
        <v>4</v>
      </c>
      <c r="D8" s="2">
        <v>7</v>
      </c>
      <c r="E8" s="2"/>
      <c r="F8" s="2">
        <v>2</v>
      </c>
      <c r="G8" s="2"/>
      <c r="H8" s="2"/>
      <c r="I8" s="2"/>
      <c r="J8" s="2"/>
      <c r="K8" s="2"/>
      <c r="L8" s="2"/>
      <c r="M8" s="2">
        <v>1</v>
      </c>
      <c r="N8" s="2">
        <v>1</v>
      </c>
      <c r="O8" s="2"/>
      <c r="P8" s="2"/>
      <c r="Q8" s="2"/>
      <c r="R8" s="2">
        <f t="shared" si="0"/>
        <v>8</v>
      </c>
      <c r="S8" s="2">
        <f t="shared" si="1"/>
        <v>2</v>
      </c>
      <c r="T8" s="8">
        <f t="shared" si="2"/>
        <v>0.2857142857142857</v>
      </c>
      <c r="U8" s="8">
        <f t="shared" si="3"/>
        <v>0.375</v>
      </c>
      <c r="V8" s="8">
        <f t="shared" si="4"/>
        <v>0.2857142857142857</v>
      </c>
    </row>
    <row r="9" spans="1:22" x14ac:dyDescent="0.2">
      <c r="A9" s="3"/>
      <c r="B9" s="4" t="str">
        <f>+'YTD Stats'!C9</f>
        <v>Baez,J</v>
      </c>
      <c r="C9" s="2">
        <v>5</v>
      </c>
      <c r="D9" s="2">
        <v>20</v>
      </c>
      <c r="E9" s="2">
        <v>2</v>
      </c>
      <c r="F9" s="2">
        <v>2</v>
      </c>
      <c r="G9" s="2"/>
      <c r="H9" s="2">
        <v>1</v>
      </c>
      <c r="I9" s="2"/>
      <c r="J9" s="2"/>
      <c r="K9" s="2">
        <v>1</v>
      </c>
      <c r="L9" s="2"/>
      <c r="M9" s="2">
        <v>1</v>
      </c>
      <c r="N9" s="2">
        <v>4</v>
      </c>
      <c r="O9" s="2"/>
      <c r="P9" s="2"/>
      <c r="Q9" s="2"/>
      <c r="R9" s="2">
        <f t="shared" si="0"/>
        <v>21</v>
      </c>
      <c r="S9" s="2">
        <f t="shared" si="1"/>
        <v>3</v>
      </c>
      <c r="T9" s="8">
        <f t="shared" si="2"/>
        <v>0.1</v>
      </c>
      <c r="U9" s="8">
        <f t="shared" si="3"/>
        <v>0.14285714285714285</v>
      </c>
      <c r="V9" s="8">
        <f t="shared" si="4"/>
        <v>0.15</v>
      </c>
    </row>
    <row r="10" spans="1:22" ht="13.5" customHeight="1" x14ac:dyDescent="0.2">
      <c r="A10" s="3"/>
      <c r="B10" s="4" t="str">
        <f>+'YTD Stats'!C10</f>
        <v>Ahmed,N</v>
      </c>
      <c r="C10" s="2">
        <v>5</v>
      </c>
      <c r="D10" s="2">
        <v>17</v>
      </c>
      <c r="E10" s="2">
        <v>3</v>
      </c>
      <c r="F10" s="2">
        <v>5</v>
      </c>
      <c r="G10" s="2">
        <v>5</v>
      </c>
      <c r="H10" s="2"/>
      <c r="I10" s="2"/>
      <c r="J10" s="2">
        <v>1</v>
      </c>
      <c r="K10" s="2"/>
      <c r="L10" s="2"/>
      <c r="M10" s="2">
        <v>3</v>
      </c>
      <c r="N10" s="2">
        <v>6</v>
      </c>
      <c r="O10" s="2"/>
      <c r="P10" s="2"/>
      <c r="Q10" s="2">
        <v>2</v>
      </c>
      <c r="R10" s="2">
        <f t="shared" si="0"/>
        <v>20</v>
      </c>
      <c r="S10" s="2">
        <f t="shared" si="1"/>
        <v>8</v>
      </c>
      <c r="T10" s="8">
        <f t="shared" si="2"/>
        <v>0.29411764705882354</v>
      </c>
      <c r="U10" s="8">
        <f t="shared" si="3"/>
        <v>0.4</v>
      </c>
      <c r="V10" s="8">
        <f t="shared" si="4"/>
        <v>0.47058823529411764</v>
      </c>
    </row>
    <row r="11" spans="1:22" x14ac:dyDescent="0.2">
      <c r="A11" s="3"/>
      <c r="B11" s="4" t="str">
        <f>+'YTD Stats'!C11</f>
        <v>Rosario,Ahm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>
        <f t="shared" si="0"/>
        <v>0</v>
      </c>
      <c r="S11" s="2">
        <f t="shared" si="1"/>
        <v>0</v>
      </c>
      <c r="T11" s="8" t="e">
        <f t="shared" si="2"/>
        <v>#DIV/0!</v>
      </c>
      <c r="U11" s="8" t="e">
        <f t="shared" si="3"/>
        <v>#DIV/0!</v>
      </c>
      <c r="V11" s="8" t="e">
        <f t="shared" si="4"/>
        <v>#DIV/0!</v>
      </c>
    </row>
    <row r="12" spans="1:22" x14ac:dyDescent="0.2">
      <c r="A12" s="3"/>
      <c r="B12" s="4" t="str">
        <f>+'YTD Stats'!C12</f>
        <v>Goodrum,N+</v>
      </c>
      <c r="C12" s="2">
        <v>4</v>
      </c>
      <c r="D12" s="2">
        <v>4</v>
      </c>
      <c r="E12" s="2">
        <v>1</v>
      </c>
      <c r="F12" s="2">
        <v>1</v>
      </c>
      <c r="G12" s="2">
        <v>1</v>
      </c>
      <c r="H12" s="2"/>
      <c r="I12" s="2">
        <v>1</v>
      </c>
      <c r="J12" s="2"/>
      <c r="K12" s="2"/>
      <c r="L12" s="2"/>
      <c r="M12" s="2">
        <v>2</v>
      </c>
      <c r="N12" s="2">
        <v>1</v>
      </c>
      <c r="O12" s="2"/>
      <c r="P12" s="2"/>
      <c r="Q12" s="2"/>
      <c r="R12" s="2">
        <f t="shared" si="0"/>
        <v>6</v>
      </c>
      <c r="S12" s="2">
        <f t="shared" si="1"/>
        <v>3</v>
      </c>
      <c r="T12" s="8">
        <f t="shared" si="2"/>
        <v>0.25</v>
      </c>
      <c r="U12" s="8">
        <f t="shared" si="3"/>
        <v>0.5</v>
      </c>
      <c r="V12" s="8">
        <f t="shared" si="4"/>
        <v>0.75</v>
      </c>
    </row>
    <row r="13" spans="1:22" x14ac:dyDescent="0.2">
      <c r="A13" s="3"/>
      <c r="B13" s="4" t="str">
        <f>+'YTD Stats'!C13</f>
        <v>Freeman,F*</v>
      </c>
      <c r="C13" s="2">
        <v>5</v>
      </c>
      <c r="D13" s="2">
        <v>16</v>
      </c>
      <c r="E13" s="2"/>
      <c r="F13" s="2">
        <v>3</v>
      </c>
      <c r="G13" s="2">
        <v>4</v>
      </c>
      <c r="H13" s="2">
        <v>1</v>
      </c>
      <c r="I13" s="2">
        <v>1</v>
      </c>
      <c r="J13" s="2"/>
      <c r="K13" s="2"/>
      <c r="L13" s="2"/>
      <c r="M13" s="2">
        <v>2</v>
      </c>
      <c r="N13" s="2">
        <v>7</v>
      </c>
      <c r="O13" s="2"/>
      <c r="P13" s="2"/>
      <c r="Q13" s="2"/>
      <c r="R13" s="2">
        <f t="shared" si="0"/>
        <v>18</v>
      </c>
      <c r="S13" s="2">
        <f t="shared" si="1"/>
        <v>6</v>
      </c>
      <c r="T13" s="8">
        <f t="shared" si="2"/>
        <v>0.1875</v>
      </c>
      <c r="U13" s="8">
        <f t="shared" si="3"/>
        <v>0.27777777777777779</v>
      </c>
      <c r="V13" s="8">
        <f t="shared" si="4"/>
        <v>0.375</v>
      </c>
    </row>
    <row r="14" spans="1:22" x14ac:dyDescent="0.2">
      <c r="A14" s="3"/>
      <c r="B14" s="4" t="str">
        <f>+'YTD Stats'!C14</f>
        <v>Gardner,B*</v>
      </c>
      <c r="C14" s="2">
        <v>5</v>
      </c>
      <c r="D14" s="2">
        <v>14</v>
      </c>
      <c r="E14" s="2">
        <v>4</v>
      </c>
      <c r="F14" s="2">
        <v>5</v>
      </c>
      <c r="G14" s="2">
        <v>2</v>
      </c>
      <c r="H14" s="2"/>
      <c r="I14" s="2"/>
      <c r="J14" s="2">
        <v>1</v>
      </c>
      <c r="K14" s="2"/>
      <c r="L14" s="2"/>
      <c r="M14" s="2">
        <v>3</v>
      </c>
      <c r="N14" s="2">
        <v>2</v>
      </c>
      <c r="O14" s="2"/>
      <c r="P14" s="2"/>
      <c r="Q14" s="2"/>
      <c r="R14" s="2">
        <f t="shared" si="0"/>
        <v>17</v>
      </c>
      <c r="S14" s="2">
        <f t="shared" si="1"/>
        <v>8</v>
      </c>
      <c r="T14" s="8">
        <f t="shared" si="2"/>
        <v>0.35714285714285715</v>
      </c>
      <c r="U14" s="8">
        <f t="shared" si="3"/>
        <v>0.47058823529411764</v>
      </c>
      <c r="V14" s="8">
        <f t="shared" si="4"/>
        <v>0.5714285714285714</v>
      </c>
    </row>
    <row r="15" spans="1:22" x14ac:dyDescent="0.2">
      <c r="A15" s="3"/>
      <c r="B15" s="4" t="str">
        <f>+'YTD Stats'!C15</f>
        <v>Rendon,A</v>
      </c>
      <c r="C15" s="2">
        <v>5</v>
      </c>
      <c r="D15" s="2">
        <v>21</v>
      </c>
      <c r="E15" s="2">
        <v>2</v>
      </c>
      <c r="F15" s="2">
        <v>3</v>
      </c>
      <c r="G15" s="2">
        <v>4</v>
      </c>
      <c r="H15" s="2">
        <v>1</v>
      </c>
      <c r="I15" s="2"/>
      <c r="J15" s="2">
        <v>1</v>
      </c>
      <c r="K15" s="2"/>
      <c r="L15" s="2"/>
      <c r="M15" s="2">
        <v>2</v>
      </c>
      <c r="N15" s="2">
        <v>6</v>
      </c>
      <c r="O15" s="2"/>
      <c r="P15" s="2"/>
      <c r="Q15" s="2"/>
      <c r="R15" s="2">
        <f t="shared" si="0"/>
        <v>23</v>
      </c>
      <c r="S15" s="2">
        <f t="shared" si="1"/>
        <v>7</v>
      </c>
      <c r="T15" s="8">
        <f t="shared" si="2"/>
        <v>0.14285714285714285</v>
      </c>
      <c r="U15" s="8">
        <f t="shared" si="3"/>
        <v>0.21739130434782608</v>
      </c>
      <c r="V15" s="8">
        <f t="shared" si="4"/>
        <v>0.33333333333333331</v>
      </c>
    </row>
    <row r="16" spans="1:22" ht="12" customHeight="1" x14ac:dyDescent="0.2">
      <c r="A16" s="3"/>
      <c r="B16" s="4" t="str">
        <f>+'YTD Stats'!C16</f>
        <v>Sogard,E</v>
      </c>
      <c r="C16" s="2">
        <v>2</v>
      </c>
      <c r="D16" s="2">
        <v>2</v>
      </c>
      <c r="E16" s="2">
        <v>1</v>
      </c>
      <c r="F16" s="2">
        <v>1</v>
      </c>
      <c r="G16" s="2">
        <v>1</v>
      </c>
      <c r="H16" s="2"/>
      <c r="I16" s="2"/>
      <c r="J16" s="2"/>
      <c r="K16" s="2"/>
      <c r="L16" s="2"/>
      <c r="M16" s="2"/>
      <c r="N16" s="2">
        <v>1</v>
      </c>
      <c r="O16" s="2"/>
      <c r="P16" s="2"/>
      <c r="Q16" s="2"/>
      <c r="R16" s="2">
        <f t="shared" si="0"/>
        <v>2</v>
      </c>
      <c r="S16" s="2">
        <f t="shared" si="1"/>
        <v>1</v>
      </c>
      <c r="T16" s="8">
        <f t="shared" si="2"/>
        <v>0.5</v>
      </c>
      <c r="U16" s="8">
        <f t="shared" si="3"/>
        <v>0.5</v>
      </c>
      <c r="V16" s="8">
        <f t="shared" si="4"/>
        <v>0.5</v>
      </c>
    </row>
    <row r="17" spans="1:22" x14ac:dyDescent="0.2">
      <c r="A17" s="3"/>
      <c r="B17" s="4" t="str">
        <f>+'YTD Stats'!C17</f>
        <v>Cespedes,Y</v>
      </c>
      <c r="C17" s="2">
        <v>0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>
        <f t="shared" si="0"/>
        <v>0</v>
      </c>
      <c r="S17" s="2">
        <f t="shared" si="1"/>
        <v>0</v>
      </c>
      <c r="T17" s="8" t="e">
        <f t="shared" si="2"/>
        <v>#DIV/0!</v>
      </c>
      <c r="U17" s="8" t="e">
        <f t="shared" si="3"/>
        <v>#DIV/0!</v>
      </c>
      <c r="V17" s="8" t="e">
        <f t="shared" si="4"/>
        <v>#DIV/0!</v>
      </c>
    </row>
    <row r="18" spans="1:22" x14ac:dyDescent="0.2">
      <c r="A18" s="3"/>
      <c r="B18" s="4" t="str">
        <f>+'YTD Stats'!C18</f>
        <v>Anderson,T</v>
      </c>
      <c r="C18" s="2">
        <v>4</v>
      </c>
      <c r="D18" s="2">
        <v>4</v>
      </c>
      <c r="E18" s="2">
        <v>1</v>
      </c>
      <c r="F18" s="2">
        <v>1</v>
      </c>
      <c r="G18" s="2"/>
      <c r="H18" s="2">
        <v>1</v>
      </c>
      <c r="I18" s="2"/>
      <c r="J18" s="2"/>
      <c r="K18" s="2"/>
      <c r="L18" s="2"/>
      <c r="M18" s="2"/>
      <c r="N18" s="2">
        <v>1</v>
      </c>
      <c r="O18" s="2"/>
      <c r="P18" s="2"/>
      <c r="Q18" s="2"/>
      <c r="R18" s="2">
        <f t="shared" si="0"/>
        <v>4</v>
      </c>
      <c r="S18" s="2">
        <f t="shared" si="1"/>
        <v>2</v>
      </c>
      <c r="T18" s="8">
        <f t="shared" si="2"/>
        <v>0.25</v>
      </c>
      <c r="U18" s="8">
        <f t="shared" si="3"/>
        <v>0.25</v>
      </c>
      <c r="V18" s="8">
        <f t="shared" si="4"/>
        <v>0.5</v>
      </c>
    </row>
    <row r="19" spans="1:22" x14ac:dyDescent="0.2">
      <c r="A19" s="3"/>
      <c r="B19" s="4" t="str">
        <f>+'YTD Stats'!C19</f>
        <v>Meadows,A*</v>
      </c>
      <c r="C19" s="2">
        <v>5</v>
      </c>
      <c r="D19" s="2">
        <v>15</v>
      </c>
      <c r="E19" s="2">
        <v>2</v>
      </c>
      <c r="F19" s="2">
        <v>1</v>
      </c>
      <c r="G19" s="2"/>
      <c r="H19" s="2"/>
      <c r="I19" s="2"/>
      <c r="J19" s="2"/>
      <c r="K19" s="2"/>
      <c r="L19" s="2"/>
      <c r="M19" s="2">
        <v>3</v>
      </c>
      <c r="N19" s="2">
        <v>7</v>
      </c>
      <c r="O19" s="2"/>
      <c r="P19" s="2"/>
      <c r="Q19" s="2"/>
      <c r="R19" s="2">
        <f t="shared" si="0"/>
        <v>18</v>
      </c>
      <c r="S19" s="2">
        <f t="shared" si="1"/>
        <v>1</v>
      </c>
      <c r="T19" s="8">
        <f t="shared" si="2"/>
        <v>6.6666666666666666E-2</v>
      </c>
      <c r="U19" s="8">
        <f t="shared" si="3"/>
        <v>0.22222222222222221</v>
      </c>
      <c r="V19" s="8">
        <f t="shared" si="4"/>
        <v>6.6666666666666666E-2</v>
      </c>
    </row>
    <row r="20" spans="1:22" x14ac:dyDescent="0.2">
      <c r="A20" s="3"/>
      <c r="B20" s="4" t="str">
        <f>+'YTD Stats'!C20</f>
        <v>Inciarte E.</v>
      </c>
      <c r="C20" s="2">
        <v>5</v>
      </c>
      <c r="D20" s="2">
        <v>7</v>
      </c>
      <c r="E20" s="2"/>
      <c r="F20" s="2">
        <v>1</v>
      </c>
      <c r="G20" s="2">
        <v>2</v>
      </c>
      <c r="H20" s="2"/>
      <c r="I20" s="2"/>
      <c r="J20" s="2"/>
      <c r="K20" s="2">
        <v>1</v>
      </c>
      <c r="L20" s="2"/>
      <c r="M20" s="2">
        <v>3</v>
      </c>
      <c r="N20" s="2">
        <v>3</v>
      </c>
      <c r="O20" s="2"/>
      <c r="P20" s="2">
        <v>1</v>
      </c>
      <c r="Q20" s="2"/>
      <c r="R20" s="2">
        <f t="shared" si="0"/>
        <v>11</v>
      </c>
      <c r="S20" s="2">
        <f t="shared" si="1"/>
        <v>1</v>
      </c>
      <c r="T20" s="8">
        <f t="shared" si="2"/>
        <v>0.14285714285714285</v>
      </c>
      <c r="U20" s="8">
        <f t="shared" si="3"/>
        <v>0.36363636363636365</v>
      </c>
      <c r="V20" s="8">
        <f t="shared" si="4"/>
        <v>0.14285714285714285</v>
      </c>
    </row>
    <row r="21" spans="1:22" x14ac:dyDescent="0.2">
      <c r="A21" s="3"/>
      <c r="B21" s="4" t="str">
        <f>+'YTD Stats'!C21</f>
        <v>Heyward,J*</v>
      </c>
      <c r="C21" s="2">
        <v>4</v>
      </c>
      <c r="D21" s="2">
        <v>13</v>
      </c>
      <c r="E21" s="2">
        <v>2</v>
      </c>
      <c r="F21" s="2">
        <v>5</v>
      </c>
      <c r="G21" s="2"/>
      <c r="H21" s="2">
        <v>1</v>
      </c>
      <c r="I21" s="2"/>
      <c r="J21" s="2"/>
      <c r="K21" s="2"/>
      <c r="L21" s="2"/>
      <c r="M21" s="2">
        <v>1</v>
      </c>
      <c r="N21" s="2">
        <v>5</v>
      </c>
      <c r="O21" s="2"/>
      <c r="P21" s="2"/>
      <c r="Q21" s="2"/>
      <c r="R21" s="2">
        <f t="shared" si="0"/>
        <v>14</v>
      </c>
      <c r="S21" s="2">
        <f t="shared" si="1"/>
        <v>6</v>
      </c>
      <c r="T21" s="8">
        <f t="shared" si="2"/>
        <v>0.38461538461538464</v>
      </c>
      <c r="U21" s="8">
        <f t="shared" si="3"/>
        <v>0.42857142857142855</v>
      </c>
      <c r="V21" s="8">
        <f t="shared" si="4"/>
        <v>0.46153846153846156</v>
      </c>
    </row>
    <row r="22" spans="1:22" x14ac:dyDescent="0.2">
      <c r="A22" s="3"/>
      <c r="B22" s="4" t="str">
        <f>+'YTD Stats'!C22</f>
        <v>Duvall,A</v>
      </c>
      <c r="C22" s="2">
        <v>4</v>
      </c>
      <c r="D22" s="2">
        <v>7</v>
      </c>
      <c r="E22" s="2">
        <v>2</v>
      </c>
      <c r="F22" s="2">
        <v>2</v>
      </c>
      <c r="G22" s="2"/>
      <c r="H22" s="2"/>
      <c r="I22" s="2">
        <v>1</v>
      </c>
      <c r="J22" s="2"/>
      <c r="K22" s="2"/>
      <c r="L22" s="2"/>
      <c r="M22" s="2"/>
      <c r="N22" s="2"/>
      <c r="O22" s="2"/>
      <c r="P22" s="2"/>
      <c r="Q22" s="2"/>
      <c r="R22" s="2">
        <f t="shared" si="0"/>
        <v>7</v>
      </c>
      <c r="S22" s="2">
        <f t="shared" si="1"/>
        <v>4</v>
      </c>
      <c r="T22" s="8">
        <f t="shared" si="2"/>
        <v>0.2857142857142857</v>
      </c>
      <c r="U22" s="8">
        <f t="shared" si="3"/>
        <v>0.2857142857142857</v>
      </c>
      <c r="V22" s="8">
        <f t="shared" si="4"/>
        <v>0.5714285714285714</v>
      </c>
    </row>
    <row r="23" spans="1:22" x14ac:dyDescent="0.2">
      <c r="A23" s="3"/>
      <c r="B23" s="4">
        <f>+'YTD Stats'!C23</f>
        <v>0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>
        <f t="shared" si="0"/>
        <v>0</v>
      </c>
      <c r="S23" s="2">
        <f t="shared" si="1"/>
        <v>0</v>
      </c>
      <c r="T23" s="8" t="e">
        <f t="shared" si="2"/>
        <v>#DIV/0!</v>
      </c>
      <c r="U23" s="8" t="e">
        <f t="shared" si="3"/>
        <v>#DIV/0!</v>
      </c>
      <c r="V23" s="8" t="e">
        <f t="shared" si="4"/>
        <v>#DIV/0!</v>
      </c>
    </row>
    <row r="24" spans="1:22" x14ac:dyDescent="0.2">
      <c r="A24" s="3"/>
      <c r="B24" s="4">
        <f>+'YTD Stats'!C24</f>
        <v>0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>
        <f t="shared" si="0"/>
        <v>0</v>
      </c>
      <c r="S24" s="2">
        <f t="shared" si="1"/>
        <v>0</v>
      </c>
      <c r="T24" s="8" t="e">
        <f t="shared" si="2"/>
        <v>#DIV/0!</v>
      </c>
      <c r="U24" s="8" t="e">
        <f t="shared" si="3"/>
        <v>#DIV/0!</v>
      </c>
      <c r="V24" s="8" t="e">
        <f t="shared" si="4"/>
        <v>#DIV/0!</v>
      </c>
    </row>
    <row r="25" spans="1:22" x14ac:dyDescent="0.2">
      <c r="A25" s="3"/>
      <c r="B25" s="4">
        <f>+'YTD Stats'!C25</f>
        <v>0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>
        <f t="shared" si="0"/>
        <v>0</v>
      </c>
      <c r="S25" s="2">
        <f t="shared" si="1"/>
        <v>0</v>
      </c>
      <c r="T25" s="8" t="e">
        <f t="shared" si="2"/>
        <v>#DIV/0!</v>
      </c>
      <c r="U25" s="8" t="e">
        <f t="shared" si="3"/>
        <v>#DIV/0!</v>
      </c>
      <c r="V25" s="8" t="e">
        <f t="shared" si="4"/>
        <v>#DIV/0!</v>
      </c>
    </row>
    <row r="26" spans="1:22" x14ac:dyDescent="0.2">
      <c r="A26" s="3"/>
      <c r="B26" s="4" t="str">
        <f>+'YTD Stats'!C26</f>
        <v>Taylor,M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>
        <f t="shared" si="0"/>
        <v>0</v>
      </c>
      <c r="S26" s="2">
        <f t="shared" si="1"/>
        <v>0</v>
      </c>
      <c r="T26" s="8" t="e">
        <f t="shared" si="2"/>
        <v>#DIV/0!</v>
      </c>
      <c r="U26" s="8" t="e">
        <f t="shared" si="3"/>
        <v>#DIV/0!</v>
      </c>
      <c r="V26" s="8" t="e">
        <f t="shared" si="4"/>
        <v>#DIV/0!</v>
      </c>
    </row>
    <row r="27" spans="1:22" x14ac:dyDescent="0.2">
      <c r="A27" s="3"/>
      <c r="B27" s="4" t="str">
        <f>+'YTD Stats'!C27</f>
        <v>Bird,G*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>
        <f t="shared" si="0"/>
        <v>0</v>
      </c>
      <c r="S27" s="2">
        <f t="shared" si="1"/>
        <v>0</v>
      </c>
      <c r="T27" s="8" t="e">
        <f t="shared" si="2"/>
        <v>#DIV/0!</v>
      </c>
      <c r="U27" s="8" t="e">
        <f t="shared" si="3"/>
        <v>#DIV/0!</v>
      </c>
      <c r="V27" s="8" t="e">
        <f t="shared" si="4"/>
        <v>#DIV/0!</v>
      </c>
    </row>
    <row r="28" spans="1:22" x14ac:dyDescent="0.2">
      <c r="A28" s="3"/>
      <c r="B28" s="4" t="str">
        <f>+'YTD Stats'!C28</f>
        <v>Swihart B.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>
        <f t="shared" si="0"/>
        <v>0</v>
      </c>
      <c r="S28" s="2">
        <f t="shared" si="1"/>
        <v>0</v>
      </c>
      <c r="T28" s="8" t="e">
        <f t="shared" si="2"/>
        <v>#DIV/0!</v>
      </c>
      <c r="U28" s="8" t="e">
        <f t="shared" si="3"/>
        <v>#DIV/0!</v>
      </c>
      <c r="V28" s="8" t="e">
        <f t="shared" si="4"/>
        <v>#DIV/0!</v>
      </c>
    </row>
    <row r="29" spans="1:22" x14ac:dyDescent="0.2">
      <c r="A29" s="3"/>
      <c r="B29" s="4" t="str">
        <f>+'YTD Stats'!C29</f>
        <v>Urena,R+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>
        <f t="shared" si="0"/>
        <v>0</v>
      </c>
      <c r="S29" s="2">
        <f t="shared" si="1"/>
        <v>0</v>
      </c>
      <c r="T29" s="8" t="e">
        <f t="shared" si="2"/>
        <v>#DIV/0!</v>
      </c>
      <c r="U29" s="8" t="e">
        <f t="shared" si="3"/>
        <v>#DIV/0!</v>
      </c>
      <c r="V29" s="8" t="e">
        <f t="shared" si="4"/>
        <v>#DIV/0!</v>
      </c>
    </row>
    <row r="30" spans="1:22" x14ac:dyDescent="0.2">
      <c r="A30" s="3"/>
      <c r="B30" s="4" t="str">
        <f>+'YTD Stats'!C30</f>
        <v>McKinney,B*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>
        <f t="shared" si="0"/>
        <v>0</v>
      </c>
      <c r="S30" s="2">
        <f t="shared" si="1"/>
        <v>0</v>
      </c>
      <c r="T30" s="8" t="e">
        <f t="shared" si="2"/>
        <v>#DIV/0!</v>
      </c>
      <c r="U30" s="8" t="e">
        <f t="shared" si="3"/>
        <v>#DIV/0!</v>
      </c>
      <c r="V30" s="8" t="e">
        <f t="shared" si="4"/>
        <v>#DIV/0!</v>
      </c>
    </row>
    <row r="31" spans="1:22" x14ac:dyDescent="0.2">
      <c r="A31" s="3"/>
      <c r="B31" s="4">
        <f>+'YTD Stats'!C31</f>
        <v>0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>
        <f t="shared" si="0"/>
        <v>0</v>
      </c>
      <c r="S31" s="2">
        <f t="shared" si="1"/>
        <v>0</v>
      </c>
      <c r="T31" s="8" t="e">
        <f t="shared" si="2"/>
        <v>#DIV/0!</v>
      </c>
      <c r="U31" s="8" t="e">
        <f t="shared" si="3"/>
        <v>#DIV/0!</v>
      </c>
      <c r="V31" s="8" t="e">
        <f t="shared" si="4"/>
        <v>#DIV/0!</v>
      </c>
    </row>
    <row r="32" spans="1:22" x14ac:dyDescent="0.2">
      <c r="A32" s="3"/>
      <c r="B32" s="4">
        <f>+'YTD Stats'!C32</f>
        <v>0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>
        <f t="shared" si="0"/>
        <v>0</v>
      </c>
      <c r="S32" s="2">
        <f t="shared" si="1"/>
        <v>0</v>
      </c>
      <c r="T32" s="8" t="e">
        <f t="shared" si="2"/>
        <v>#DIV/0!</v>
      </c>
      <c r="U32" s="8" t="e">
        <f t="shared" si="3"/>
        <v>#DIV/0!</v>
      </c>
      <c r="V32" s="8" t="e">
        <f t="shared" si="4"/>
        <v>#DIV/0!</v>
      </c>
    </row>
    <row r="33" spans="1:22" x14ac:dyDescent="0.2">
      <c r="A33" s="3"/>
      <c r="B33" s="4">
        <f>+'YTD Stats'!C33</f>
        <v>0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>
        <f t="shared" si="0"/>
        <v>0</v>
      </c>
      <c r="S33" s="2">
        <f t="shared" si="1"/>
        <v>0</v>
      </c>
      <c r="T33" s="8" t="e">
        <f t="shared" si="2"/>
        <v>#DIV/0!</v>
      </c>
      <c r="U33" s="8" t="e">
        <f t="shared" si="3"/>
        <v>#DIV/0!</v>
      </c>
      <c r="V33" s="8" t="e">
        <f t="shared" si="4"/>
        <v>#DIV/0!</v>
      </c>
    </row>
    <row r="34" spans="1:22" x14ac:dyDescent="0.2">
      <c r="A34" s="3"/>
      <c r="B34" s="4">
        <f>+'YTD Stats'!C34</f>
        <v>0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>
        <f t="shared" si="0"/>
        <v>0</v>
      </c>
      <c r="S34" s="2">
        <f t="shared" si="1"/>
        <v>0</v>
      </c>
      <c r="T34" s="8" t="e">
        <f t="shared" si="2"/>
        <v>#DIV/0!</v>
      </c>
      <c r="U34" s="8" t="e">
        <f t="shared" si="3"/>
        <v>#DIV/0!</v>
      </c>
      <c r="V34" s="8" t="e">
        <f t="shared" si="4"/>
        <v>#DIV/0!</v>
      </c>
    </row>
    <row r="35" spans="1:22" x14ac:dyDescent="0.2">
      <c r="A35" s="3"/>
      <c r="B35" s="4">
        <f>+'YTD Stats'!C35</f>
        <v>0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>
        <f t="shared" si="0"/>
        <v>0</v>
      </c>
      <c r="S35" s="2">
        <f t="shared" si="1"/>
        <v>0</v>
      </c>
      <c r="T35" s="8" t="e">
        <f t="shared" si="2"/>
        <v>#DIV/0!</v>
      </c>
      <c r="U35" s="8" t="e">
        <f t="shared" si="3"/>
        <v>#DIV/0!</v>
      </c>
      <c r="V35" s="8" t="e">
        <f t="shared" si="4"/>
        <v>#DIV/0!</v>
      </c>
    </row>
    <row r="36" spans="1:22" x14ac:dyDescent="0.2">
      <c r="A36" s="3"/>
      <c r="B36" s="4">
        <f>+'YTD Stats'!C36</f>
        <v>0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>
        <f t="shared" si="0"/>
        <v>0</v>
      </c>
      <c r="S36" s="2">
        <f t="shared" si="1"/>
        <v>0</v>
      </c>
      <c r="T36" s="8" t="e">
        <f t="shared" si="2"/>
        <v>#DIV/0!</v>
      </c>
      <c r="U36" s="8" t="e">
        <f t="shared" si="3"/>
        <v>#DIV/0!</v>
      </c>
      <c r="V36" s="8" t="e">
        <f t="shared" si="4"/>
        <v>#DIV/0!</v>
      </c>
    </row>
    <row r="37" spans="1:22" ht="13.5" thickBot="1" x14ac:dyDescent="0.25">
      <c r="A37" s="3"/>
      <c r="B37" s="4" t="s">
        <v>24</v>
      </c>
      <c r="C37" s="2">
        <v>5</v>
      </c>
      <c r="D37" s="2">
        <v>7</v>
      </c>
      <c r="E37" s="2"/>
      <c r="F37" s="2">
        <v>1</v>
      </c>
      <c r="G37" s="2">
        <v>1</v>
      </c>
      <c r="H37" s="2">
        <v>1</v>
      </c>
      <c r="I37" s="2"/>
      <c r="J37" s="2"/>
      <c r="K37" s="2"/>
      <c r="L37" s="2"/>
      <c r="M37" s="2">
        <v>1</v>
      </c>
      <c r="N37" s="2">
        <v>3</v>
      </c>
      <c r="O37" s="2">
        <v>2</v>
      </c>
      <c r="P37" s="2"/>
      <c r="Q37" s="2"/>
      <c r="R37" s="2">
        <f t="shared" si="0"/>
        <v>10</v>
      </c>
      <c r="S37" s="2">
        <f t="shared" si="1"/>
        <v>2</v>
      </c>
      <c r="T37" s="8">
        <f t="shared" si="2"/>
        <v>0.14285714285714285</v>
      </c>
      <c r="U37" s="8">
        <f t="shared" si="3"/>
        <v>0.25</v>
      </c>
      <c r="V37" s="8">
        <f t="shared" si="4"/>
        <v>0.2857142857142857</v>
      </c>
    </row>
    <row r="38" spans="1:22" ht="13.5" thickBot="1" x14ac:dyDescent="0.25">
      <c r="A38" s="5"/>
      <c r="B38" s="6" t="s">
        <v>25</v>
      </c>
      <c r="C38" s="7">
        <f t="shared" ref="C38:Q38" si="5">SUM(C6:C37)</f>
        <v>67</v>
      </c>
      <c r="D38" s="7">
        <f t="shared" si="5"/>
        <v>167</v>
      </c>
      <c r="E38" s="7">
        <f t="shared" si="5"/>
        <v>22</v>
      </c>
      <c r="F38" s="7">
        <f t="shared" si="5"/>
        <v>37</v>
      </c>
      <c r="G38" s="7">
        <f t="shared" si="5"/>
        <v>22</v>
      </c>
      <c r="H38" s="7">
        <f t="shared" si="5"/>
        <v>7</v>
      </c>
      <c r="I38" s="7">
        <f t="shared" si="5"/>
        <v>3</v>
      </c>
      <c r="J38" s="7">
        <f t="shared" si="5"/>
        <v>4</v>
      </c>
      <c r="K38" s="7">
        <f t="shared" si="5"/>
        <v>2</v>
      </c>
      <c r="L38" s="7">
        <f t="shared" si="5"/>
        <v>0</v>
      </c>
      <c r="M38" s="7">
        <f t="shared" si="5"/>
        <v>23</v>
      </c>
      <c r="N38" s="7">
        <f t="shared" si="5"/>
        <v>51</v>
      </c>
      <c r="O38" s="7">
        <f t="shared" si="5"/>
        <v>2</v>
      </c>
      <c r="P38" s="7">
        <f t="shared" si="5"/>
        <v>1</v>
      </c>
      <c r="Q38" s="7">
        <f t="shared" si="5"/>
        <v>3</v>
      </c>
      <c r="R38" s="7">
        <f t="shared" si="0"/>
        <v>193</v>
      </c>
      <c r="S38" s="7">
        <f t="shared" si="1"/>
        <v>62</v>
      </c>
      <c r="T38" s="9">
        <f t="shared" si="2"/>
        <v>0.22155688622754491</v>
      </c>
      <c r="U38" s="9">
        <f t="shared" si="3"/>
        <v>0.31413612565445026</v>
      </c>
      <c r="V38" s="10">
        <f t="shared" si="4"/>
        <v>0.3712574850299401</v>
      </c>
    </row>
    <row r="39" spans="1:22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</row>
    <row r="40" spans="1:22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</row>
    <row r="41" spans="1:22" x14ac:dyDescent="0.2">
      <c r="A41" s="2" t="s">
        <v>2</v>
      </c>
      <c r="B41" s="2" t="s">
        <v>26</v>
      </c>
      <c r="C41" s="2" t="s">
        <v>27</v>
      </c>
      <c r="D41" s="2" t="s">
        <v>7</v>
      </c>
      <c r="E41" s="2" t="s">
        <v>6</v>
      </c>
      <c r="F41" s="2" t="s">
        <v>28</v>
      </c>
      <c r="G41" s="2" t="s">
        <v>15</v>
      </c>
      <c r="H41" s="2" t="s">
        <v>14</v>
      </c>
      <c r="I41" s="2" t="s">
        <v>29</v>
      </c>
      <c r="J41" s="2" t="s">
        <v>30</v>
      </c>
      <c r="K41" s="2" t="s">
        <v>31</v>
      </c>
      <c r="L41" s="2" t="s">
        <v>32</v>
      </c>
      <c r="M41" s="2" t="s">
        <v>33</v>
      </c>
      <c r="N41" s="2" t="s">
        <v>34</v>
      </c>
      <c r="O41" s="2" t="s">
        <v>35</v>
      </c>
      <c r="P41" s="2" t="s">
        <v>11</v>
      </c>
      <c r="Q41" s="2" t="s">
        <v>36</v>
      </c>
      <c r="R41" s="2" t="s">
        <v>37</v>
      </c>
      <c r="S41" s="2" t="s">
        <v>38</v>
      </c>
      <c r="T41" s="2" t="s">
        <v>39</v>
      </c>
      <c r="U41" s="4" t="s">
        <v>40</v>
      </c>
      <c r="V41" s="4" t="s">
        <v>41</v>
      </c>
    </row>
    <row r="42" spans="1:22" x14ac:dyDescent="0.2">
      <c r="A42" s="3"/>
      <c r="B42" s="4" t="str">
        <f>+'YTD Stats'!C42</f>
        <v>Bauer,T</v>
      </c>
      <c r="C42" s="2">
        <v>6</v>
      </c>
      <c r="D42" s="2">
        <v>4</v>
      </c>
      <c r="E42" s="2">
        <v>1</v>
      </c>
      <c r="F42" s="2">
        <v>1</v>
      </c>
      <c r="G42" s="2">
        <v>4</v>
      </c>
      <c r="H42" s="2">
        <v>1</v>
      </c>
      <c r="I42" s="2">
        <v>1</v>
      </c>
      <c r="J42" s="2">
        <v>1</v>
      </c>
      <c r="K42" s="2"/>
      <c r="L42" s="2"/>
      <c r="M42" s="2">
        <v>1</v>
      </c>
      <c r="N42" s="2"/>
      <c r="O42" s="2"/>
      <c r="P42" s="2"/>
      <c r="Q42" s="2" t="s">
        <v>47</v>
      </c>
      <c r="R42" s="12">
        <f t="shared" ref="R42:R65" si="6">M42/(M42+N42)</f>
        <v>1</v>
      </c>
      <c r="S42" s="12">
        <f t="shared" ref="S42:S65" si="7">F42/C42*9</f>
        <v>1.5</v>
      </c>
      <c r="T42" s="12">
        <f t="shared" ref="T42:T65" si="8">(H42+D42)/C42</f>
        <v>0.83333333333333337</v>
      </c>
      <c r="U42" s="14">
        <f t="shared" ref="U42:U65" si="9">D42/(C42*3+D42)</f>
        <v>0.18181818181818182</v>
      </c>
      <c r="V42" s="14">
        <f t="shared" ref="V42:V65" si="10">(D42+H42)/(C42*3+D42+H42)</f>
        <v>0.21739130434782608</v>
      </c>
    </row>
    <row r="43" spans="1:22" x14ac:dyDescent="0.2">
      <c r="A43" s="3"/>
      <c r="B43" s="4" t="str">
        <f>+'YTD Stats'!C43</f>
        <v>Darvish,Y</v>
      </c>
      <c r="C43" s="2">
        <v>6</v>
      </c>
      <c r="D43" s="2">
        <v>3</v>
      </c>
      <c r="E43" s="2">
        <v>1</v>
      </c>
      <c r="F43" s="2">
        <v>1</v>
      </c>
      <c r="G43" s="2">
        <v>11</v>
      </c>
      <c r="H43" s="2">
        <v>3</v>
      </c>
      <c r="I43" s="2">
        <v>1</v>
      </c>
      <c r="J43" s="2">
        <v>1</v>
      </c>
      <c r="K43" s="2"/>
      <c r="L43" s="2"/>
      <c r="M43" s="2">
        <v>1</v>
      </c>
      <c r="N43" s="2"/>
      <c r="O43" s="2"/>
      <c r="P43" s="2">
        <v>1</v>
      </c>
      <c r="Q43" s="2" t="s">
        <v>47</v>
      </c>
      <c r="R43" s="12">
        <f t="shared" si="6"/>
        <v>1</v>
      </c>
      <c r="S43" s="12">
        <f t="shared" si="7"/>
        <v>1.5</v>
      </c>
      <c r="T43" s="12">
        <f t="shared" si="8"/>
        <v>1</v>
      </c>
      <c r="U43" s="14">
        <f t="shared" si="9"/>
        <v>0.14285714285714285</v>
      </c>
      <c r="V43" s="14">
        <f t="shared" si="10"/>
        <v>0.25</v>
      </c>
    </row>
    <row r="44" spans="1:22" x14ac:dyDescent="0.2">
      <c r="A44" s="3"/>
      <c r="B44" s="4" t="str">
        <f>+'YTD Stats'!C44</f>
        <v>Paxton, J</v>
      </c>
      <c r="C44" s="2">
        <v>5</v>
      </c>
      <c r="D44" s="2">
        <v>7</v>
      </c>
      <c r="E44" s="2">
        <v>3</v>
      </c>
      <c r="F44" s="2">
        <v>3</v>
      </c>
      <c r="G44" s="2">
        <v>6</v>
      </c>
      <c r="H44" s="2"/>
      <c r="I44" s="2">
        <v>1</v>
      </c>
      <c r="J44" s="2">
        <v>1</v>
      </c>
      <c r="K44" s="2"/>
      <c r="L44" s="2"/>
      <c r="M44" s="2"/>
      <c r="N44" s="2"/>
      <c r="O44" s="2"/>
      <c r="P44" s="2"/>
      <c r="Q44" s="2" t="s">
        <v>47</v>
      </c>
      <c r="R44" s="12" t="e">
        <f t="shared" si="6"/>
        <v>#DIV/0!</v>
      </c>
      <c r="S44" s="12">
        <f t="shared" si="7"/>
        <v>5.3999999999999995</v>
      </c>
      <c r="T44" s="12">
        <f t="shared" si="8"/>
        <v>1.4</v>
      </c>
      <c r="U44" s="14">
        <f t="shared" si="9"/>
        <v>0.31818181818181818</v>
      </c>
      <c r="V44" s="14">
        <f t="shared" si="10"/>
        <v>0.31818181818181818</v>
      </c>
    </row>
    <row r="45" spans="1:22" x14ac:dyDescent="0.2">
      <c r="A45" s="3"/>
      <c r="B45" s="4" t="str">
        <f>+'YTD Stats'!C45</f>
        <v>Richards,G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 t="s">
        <v>47</v>
      </c>
      <c r="R45" s="12" t="e">
        <f t="shared" si="6"/>
        <v>#DIV/0!</v>
      </c>
      <c r="S45" s="12" t="e">
        <f t="shared" si="7"/>
        <v>#DIV/0!</v>
      </c>
      <c r="T45" s="12" t="e">
        <f t="shared" si="8"/>
        <v>#DIV/0!</v>
      </c>
      <c r="U45" s="14" t="e">
        <f t="shared" si="9"/>
        <v>#DIV/0!</v>
      </c>
      <c r="V45" s="14" t="e">
        <f t="shared" si="10"/>
        <v>#DIV/0!</v>
      </c>
    </row>
    <row r="46" spans="1:22" x14ac:dyDescent="0.2">
      <c r="A46" s="3"/>
      <c r="B46" s="4" t="str">
        <f>+'YTD Stats'!C46</f>
        <v>Foltynewicz,M</v>
      </c>
      <c r="C46" s="2">
        <v>6</v>
      </c>
      <c r="D46" s="2">
        <v>3</v>
      </c>
      <c r="E46" s="2"/>
      <c r="F46" s="2"/>
      <c r="G46" s="2">
        <v>2</v>
      </c>
      <c r="H46" s="2">
        <v>2</v>
      </c>
      <c r="I46" s="2">
        <v>1</v>
      </c>
      <c r="J46" s="2">
        <v>1</v>
      </c>
      <c r="K46" s="2"/>
      <c r="L46" s="2">
        <v>1</v>
      </c>
      <c r="M46" s="2">
        <v>1</v>
      </c>
      <c r="N46" s="2"/>
      <c r="O46" s="2"/>
      <c r="P46" s="2"/>
      <c r="Q46" s="2" t="s">
        <v>47</v>
      </c>
      <c r="R46" s="12">
        <f t="shared" si="6"/>
        <v>1</v>
      </c>
      <c r="S46" s="12">
        <f t="shared" si="7"/>
        <v>0</v>
      </c>
      <c r="T46" s="12">
        <f t="shared" si="8"/>
        <v>0.83333333333333337</v>
      </c>
      <c r="U46" s="14">
        <f t="shared" si="9"/>
        <v>0.14285714285714285</v>
      </c>
      <c r="V46" s="14">
        <f t="shared" si="10"/>
        <v>0.21739130434782608</v>
      </c>
    </row>
    <row r="47" spans="1:22" x14ac:dyDescent="0.2">
      <c r="A47" s="3"/>
      <c r="B47" s="4" t="str">
        <f>+'YTD Stats'!C47</f>
        <v>Gray,J</v>
      </c>
      <c r="C47" s="2">
        <v>5</v>
      </c>
      <c r="D47" s="2">
        <v>4</v>
      </c>
      <c r="E47" s="2"/>
      <c r="F47" s="2"/>
      <c r="G47" s="2">
        <v>5</v>
      </c>
      <c r="H47" s="2">
        <v>1</v>
      </c>
      <c r="I47" s="2">
        <v>1</v>
      </c>
      <c r="J47" s="2">
        <v>1</v>
      </c>
      <c r="K47" s="2"/>
      <c r="L47" s="2"/>
      <c r="M47" s="2">
        <v>1</v>
      </c>
      <c r="N47" s="2"/>
      <c r="O47" s="2"/>
      <c r="P47" s="2"/>
      <c r="Q47" s="2" t="s">
        <v>47</v>
      </c>
      <c r="R47" s="12">
        <f t="shared" si="6"/>
        <v>1</v>
      </c>
      <c r="S47" s="12">
        <f t="shared" si="7"/>
        <v>0</v>
      </c>
      <c r="T47" s="12">
        <f t="shared" si="8"/>
        <v>1</v>
      </c>
      <c r="U47" s="14">
        <f t="shared" si="9"/>
        <v>0.21052631578947367</v>
      </c>
      <c r="V47" s="14">
        <f t="shared" si="10"/>
        <v>0.25</v>
      </c>
    </row>
    <row r="48" spans="1:22" ht="13.5" customHeight="1" x14ac:dyDescent="0.2">
      <c r="A48" s="3"/>
      <c r="B48" s="4">
        <f>+'YTD Stats'!C48</f>
        <v>0</v>
      </c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 t="s">
        <v>47</v>
      </c>
      <c r="R48" s="12" t="e">
        <f t="shared" si="6"/>
        <v>#DIV/0!</v>
      </c>
      <c r="S48" s="12" t="e">
        <f t="shared" si="7"/>
        <v>#DIV/0!</v>
      </c>
      <c r="T48" s="12" t="e">
        <f t="shared" si="8"/>
        <v>#DIV/0!</v>
      </c>
      <c r="U48" s="14" t="e">
        <f t="shared" si="9"/>
        <v>#DIV/0!</v>
      </c>
      <c r="V48" s="14" t="e">
        <f t="shared" si="10"/>
        <v>#DIV/0!</v>
      </c>
    </row>
    <row r="49" spans="1:22" x14ac:dyDescent="0.2">
      <c r="A49" s="3"/>
      <c r="B49" s="4" t="str">
        <f>+'YTD Stats'!C49</f>
        <v>Castillo,D</v>
      </c>
      <c r="C49" s="2">
        <v>3.33</v>
      </c>
      <c r="D49" s="2">
        <v>3</v>
      </c>
      <c r="E49" s="2"/>
      <c r="F49" s="2"/>
      <c r="G49" s="2">
        <v>4</v>
      </c>
      <c r="H49" s="2"/>
      <c r="I49" s="2">
        <v>3</v>
      </c>
      <c r="J49" s="2"/>
      <c r="K49" s="2"/>
      <c r="L49" s="2"/>
      <c r="M49" s="2"/>
      <c r="N49" s="2"/>
      <c r="O49" s="2"/>
      <c r="P49" s="2"/>
      <c r="Q49" s="2">
        <f>M49*2+O49*2-N49</f>
        <v>0</v>
      </c>
      <c r="R49" s="12" t="e">
        <f t="shared" si="6"/>
        <v>#DIV/0!</v>
      </c>
      <c r="S49" s="12">
        <f t="shared" si="7"/>
        <v>0</v>
      </c>
      <c r="T49" s="12">
        <f t="shared" si="8"/>
        <v>0.90090090090090091</v>
      </c>
      <c r="U49" s="14">
        <f t="shared" si="9"/>
        <v>0.23094688221709006</v>
      </c>
      <c r="V49" s="14">
        <f t="shared" si="10"/>
        <v>0.23094688221709006</v>
      </c>
    </row>
    <row r="50" spans="1:22" x14ac:dyDescent="0.2">
      <c r="A50" s="3"/>
      <c r="B50" s="4" t="str">
        <f>+'YTD Stats'!C50</f>
        <v>Strahm,M*</v>
      </c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>
        <f t="shared" ref="Q50:Q62" si="11">M50*2+O50*2-N50</f>
        <v>0</v>
      </c>
      <c r="R50" s="12" t="e">
        <f t="shared" si="6"/>
        <v>#DIV/0!</v>
      </c>
      <c r="S50" s="12" t="e">
        <f t="shared" si="7"/>
        <v>#DIV/0!</v>
      </c>
      <c r="T50" s="12" t="e">
        <f t="shared" si="8"/>
        <v>#DIV/0!</v>
      </c>
      <c r="U50" s="14" t="e">
        <f t="shared" si="9"/>
        <v>#DIV/0!</v>
      </c>
      <c r="V50" s="14" t="e">
        <f t="shared" si="10"/>
        <v>#DIV/0!</v>
      </c>
    </row>
    <row r="51" spans="1:22" x14ac:dyDescent="0.2">
      <c r="A51" s="3"/>
      <c r="B51" s="4" t="str">
        <f>+'YTD Stats'!C51</f>
        <v>Watson,T*</v>
      </c>
      <c r="C51" s="2">
        <v>3.67</v>
      </c>
      <c r="D51" s="2">
        <v>4</v>
      </c>
      <c r="E51" s="2">
        <v>2</v>
      </c>
      <c r="F51" s="2">
        <v>2</v>
      </c>
      <c r="G51" s="2">
        <v>5</v>
      </c>
      <c r="H51" s="2"/>
      <c r="I51" s="2">
        <v>4</v>
      </c>
      <c r="J51" s="2"/>
      <c r="K51" s="2"/>
      <c r="L51" s="2"/>
      <c r="M51" s="2"/>
      <c r="N51" s="2">
        <v>1</v>
      </c>
      <c r="O51" s="2"/>
      <c r="P51" s="2">
        <v>1</v>
      </c>
      <c r="Q51" s="2">
        <f t="shared" si="11"/>
        <v>-1</v>
      </c>
      <c r="R51" s="12">
        <f t="shared" si="6"/>
        <v>0</v>
      </c>
      <c r="S51" s="12">
        <f t="shared" si="7"/>
        <v>4.9046321525885563</v>
      </c>
      <c r="T51" s="12">
        <f t="shared" si="8"/>
        <v>1.0899182561307903</v>
      </c>
      <c r="U51" s="14">
        <f t="shared" si="9"/>
        <v>0.26648900732844771</v>
      </c>
      <c r="V51" s="14">
        <f t="shared" si="10"/>
        <v>0.26648900732844771</v>
      </c>
    </row>
    <row r="52" spans="1:22" x14ac:dyDescent="0.2">
      <c r="A52" s="3"/>
      <c r="B52" s="4" t="str">
        <f>+'YTD Stats'!C52</f>
        <v>Green,C</v>
      </c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>
        <f t="shared" si="11"/>
        <v>0</v>
      </c>
      <c r="R52" s="12" t="e">
        <f t="shared" si="6"/>
        <v>#DIV/0!</v>
      </c>
      <c r="S52" s="12" t="e">
        <f t="shared" si="7"/>
        <v>#DIV/0!</v>
      </c>
      <c r="T52" s="12" t="e">
        <f t="shared" si="8"/>
        <v>#DIV/0!</v>
      </c>
      <c r="U52" s="14" t="e">
        <f t="shared" si="9"/>
        <v>#DIV/0!</v>
      </c>
      <c r="V52" s="14" t="e">
        <f t="shared" si="10"/>
        <v>#DIV/0!</v>
      </c>
    </row>
    <row r="53" spans="1:22" x14ac:dyDescent="0.2">
      <c r="A53" s="3"/>
      <c r="B53" s="4" t="str">
        <f>+'YTD Stats'!C53</f>
        <v>Bass,A</v>
      </c>
      <c r="C53" s="2">
        <v>2.33</v>
      </c>
      <c r="D53" s="2"/>
      <c r="E53" s="2"/>
      <c r="F53" s="2"/>
      <c r="G53" s="2">
        <v>2</v>
      </c>
      <c r="H53" s="2"/>
      <c r="I53" s="2">
        <v>3</v>
      </c>
      <c r="J53" s="2"/>
      <c r="K53" s="2"/>
      <c r="L53" s="2"/>
      <c r="M53" s="2"/>
      <c r="N53" s="2"/>
      <c r="O53" s="2">
        <v>1</v>
      </c>
      <c r="P53" s="2"/>
      <c r="Q53" s="2">
        <f t="shared" si="11"/>
        <v>2</v>
      </c>
      <c r="R53" s="12" t="e">
        <f t="shared" si="6"/>
        <v>#DIV/0!</v>
      </c>
      <c r="S53" s="12">
        <f t="shared" si="7"/>
        <v>0</v>
      </c>
      <c r="T53" s="12">
        <f t="shared" si="8"/>
        <v>0</v>
      </c>
      <c r="U53" s="14">
        <f t="shared" si="9"/>
        <v>0</v>
      </c>
      <c r="V53" s="14">
        <f t="shared" si="10"/>
        <v>0</v>
      </c>
    </row>
    <row r="54" spans="1:22" x14ac:dyDescent="0.2">
      <c r="A54" s="3"/>
      <c r="B54" s="4" t="str">
        <f>+'YTD Stats'!C54</f>
        <v>Knebel,C</v>
      </c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>
        <f t="shared" si="11"/>
        <v>0</v>
      </c>
      <c r="R54" s="12" t="e">
        <f t="shared" si="6"/>
        <v>#DIV/0!</v>
      </c>
      <c r="S54" s="12" t="e">
        <f t="shared" si="7"/>
        <v>#DIV/0!</v>
      </c>
      <c r="T54" s="12" t="e">
        <f t="shared" si="8"/>
        <v>#DIV/0!</v>
      </c>
      <c r="U54" s="14" t="e">
        <f t="shared" si="9"/>
        <v>#DIV/0!</v>
      </c>
      <c r="V54" s="14" t="e">
        <f t="shared" si="10"/>
        <v>#DIV/0!</v>
      </c>
    </row>
    <row r="55" spans="1:22" x14ac:dyDescent="0.2">
      <c r="A55" s="3"/>
      <c r="B55" s="4" t="str">
        <f>+'YTD Stats'!C55</f>
        <v>Hernandez,D</v>
      </c>
      <c r="C55" s="2">
        <v>1.33</v>
      </c>
      <c r="D55" s="2"/>
      <c r="E55" s="2"/>
      <c r="F55" s="2"/>
      <c r="G55" s="2">
        <v>2</v>
      </c>
      <c r="H55" s="2"/>
      <c r="I55" s="2">
        <v>1</v>
      </c>
      <c r="J55" s="2"/>
      <c r="K55" s="2"/>
      <c r="L55" s="2"/>
      <c r="M55" s="2"/>
      <c r="N55" s="2"/>
      <c r="O55" s="2"/>
      <c r="P55" s="2"/>
      <c r="Q55" s="2">
        <f t="shared" si="11"/>
        <v>0</v>
      </c>
      <c r="R55" s="12" t="e">
        <f t="shared" si="6"/>
        <v>#DIV/0!</v>
      </c>
      <c r="S55" s="12">
        <f t="shared" si="7"/>
        <v>0</v>
      </c>
      <c r="T55" s="12">
        <f t="shared" si="8"/>
        <v>0</v>
      </c>
      <c r="U55" s="14">
        <f t="shared" si="9"/>
        <v>0</v>
      </c>
      <c r="V55" s="14">
        <f t="shared" si="10"/>
        <v>0</v>
      </c>
    </row>
    <row r="56" spans="1:22" x14ac:dyDescent="0.2">
      <c r="A56" s="3"/>
      <c r="B56" s="4" t="str">
        <f>+'YTD Stats'!C56</f>
        <v>Santana,Edgar</v>
      </c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>
        <f t="shared" si="11"/>
        <v>0</v>
      </c>
      <c r="R56" s="12" t="e">
        <f t="shared" si="6"/>
        <v>#DIV/0!</v>
      </c>
      <c r="S56" s="12" t="e">
        <f t="shared" si="7"/>
        <v>#DIV/0!</v>
      </c>
      <c r="T56" s="12" t="e">
        <f t="shared" si="8"/>
        <v>#DIV/0!</v>
      </c>
      <c r="U56" s="14" t="e">
        <f t="shared" si="9"/>
        <v>#DIV/0!</v>
      </c>
      <c r="V56" s="14" t="e">
        <f t="shared" si="10"/>
        <v>#DIV/0!</v>
      </c>
    </row>
    <row r="57" spans="1:22" x14ac:dyDescent="0.2">
      <c r="A57" s="3"/>
      <c r="B57" s="4" t="str">
        <f>+'YTD Stats'!C57</f>
        <v>Urias,J*</v>
      </c>
      <c r="C57" s="2">
        <v>4.33</v>
      </c>
      <c r="D57" s="2">
        <v>2</v>
      </c>
      <c r="E57" s="2">
        <v>2</v>
      </c>
      <c r="F57" s="2">
        <v>2</v>
      </c>
      <c r="G57" s="2">
        <v>4</v>
      </c>
      <c r="H57" s="2">
        <v>3</v>
      </c>
      <c r="I57" s="2">
        <v>4</v>
      </c>
      <c r="J57" s="2"/>
      <c r="K57" s="2"/>
      <c r="L57" s="2"/>
      <c r="M57" s="2"/>
      <c r="N57" s="2"/>
      <c r="O57" s="2">
        <v>1</v>
      </c>
      <c r="P57" s="2"/>
      <c r="Q57" s="2">
        <f t="shared" si="11"/>
        <v>2</v>
      </c>
      <c r="R57" s="12" t="e">
        <f t="shared" si="6"/>
        <v>#DIV/0!</v>
      </c>
      <c r="S57" s="12">
        <f t="shared" si="7"/>
        <v>4.1570438799076213</v>
      </c>
      <c r="T57" s="12">
        <f t="shared" si="8"/>
        <v>1.1547344110854503</v>
      </c>
      <c r="U57" s="14">
        <f t="shared" si="9"/>
        <v>0.13342228152101401</v>
      </c>
      <c r="V57" s="14">
        <f t="shared" si="10"/>
        <v>0.2779321845469705</v>
      </c>
    </row>
    <row r="58" spans="1:22" x14ac:dyDescent="0.2">
      <c r="A58" s="3"/>
      <c r="B58" s="4" t="str">
        <f>+'YTD Stats'!C58</f>
        <v>Walden,M</v>
      </c>
      <c r="C58" s="2">
        <v>2.33</v>
      </c>
      <c r="D58" s="2">
        <v>3</v>
      </c>
      <c r="E58" s="2">
        <v>1</v>
      </c>
      <c r="F58" s="2">
        <v>1</v>
      </c>
      <c r="G58" s="2">
        <v>1</v>
      </c>
      <c r="H58" s="2"/>
      <c r="I58" s="2">
        <v>2</v>
      </c>
      <c r="J58" s="2"/>
      <c r="K58" s="2"/>
      <c r="L58" s="2"/>
      <c r="M58" s="2"/>
      <c r="N58" s="2"/>
      <c r="O58" s="2"/>
      <c r="P58" s="2"/>
      <c r="Q58" s="2">
        <f t="shared" si="11"/>
        <v>0</v>
      </c>
      <c r="R58" s="12" t="e">
        <f t="shared" si="6"/>
        <v>#DIV/0!</v>
      </c>
      <c r="S58" s="12">
        <f t="shared" si="7"/>
        <v>3.8626609442060085</v>
      </c>
      <c r="T58" s="12">
        <f t="shared" si="8"/>
        <v>1.2875536480686696</v>
      </c>
      <c r="U58" s="14">
        <f t="shared" si="9"/>
        <v>0.3003003003003003</v>
      </c>
      <c r="V58" s="14">
        <f t="shared" si="10"/>
        <v>0.3003003003003003</v>
      </c>
    </row>
    <row r="59" spans="1:22" x14ac:dyDescent="0.2">
      <c r="A59" s="3"/>
      <c r="B59" s="4" t="str">
        <f>+'YTD Stats'!C59</f>
        <v>Wingenter,T</v>
      </c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>
        <f t="shared" si="11"/>
        <v>0</v>
      </c>
      <c r="R59" s="12" t="e">
        <f t="shared" si="6"/>
        <v>#DIV/0!</v>
      </c>
      <c r="S59" s="12" t="e">
        <f t="shared" si="7"/>
        <v>#DIV/0!</v>
      </c>
      <c r="T59" s="12" t="e">
        <f t="shared" si="8"/>
        <v>#DIV/0!</v>
      </c>
      <c r="U59" s="14" t="e">
        <f t="shared" si="9"/>
        <v>#DIV/0!</v>
      </c>
      <c r="V59" s="14" t="e">
        <f t="shared" si="10"/>
        <v>#DIV/0!</v>
      </c>
    </row>
    <row r="60" spans="1:22" x14ac:dyDescent="0.2">
      <c r="A60" s="3"/>
      <c r="B60" s="4">
        <f>+'YTD Stats'!C60</f>
        <v>0</v>
      </c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>
        <f t="shared" si="11"/>
        <v>0</v>
      </c>
      <c r="R60" s="12" t="e">
        <f t="shared" si="6"/>
        <v>#DIV/0!</v>
      </c>
      <c r="S60" s="12" t="e">
        <f t="shared" si="7"/>
        <v>#DIV/0!</v>
      </c>
      <c r="T60" s="12" t="e">
        <f t="shared" si="8"/>
        <v>#DIV/0!</v>
      </c>
      <c r="U60" s="14" t="e">
        <f t="shared" si="9"/>
        <v>#DIV/0!</v>
      </c>
      <c r="V60" s="14" t="e">
        <f t="shared" si="10"/>
        <v>#DIV/0!</v>
      </c>
    </row>
    <row r="61" spans="1:22" x14ac:dyDescent="0.2">
      <c r="A61" s="3"/>
      <c r="B61" s="4">
        <f>+'YTD Stats'!C61</f>
        <v>0</v>
      </c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>
        <f t="shared" si="11"/>
        <v>0</v>
      </c>
      <c r="R61" s="12" t="e">
        <f t="shared" si="6"/>
        <v>#DIV/0!</v>
      </c>
      <c r="S61" s="12" t="e">
        <f t="shared" si="7"/>
        <v>#DIV/0!</v>
      </c>
      <c r="T61" s="12" t="e">
        <f t="shared" si="8"/>
        <v>#DIV/0!</v>
      </c>
      <c r="U61" s="14" t="e">
        <f t="shared" si="9"/>
        <v>#DIV/0!</v>
      </c>
      <c r="V61" s="14" t="e">
        <f t="shared" si="10"/>
        <v>#DIV/0!</v>
      </c>
    </row>
    <row r="62" spans="1:22" ht="15" customHeight="1" x14ac:dyDescent="0.2">
      <c r="A62" s="3"/>
      <c r="B62" s="4">
        <f>+'YTD Stats'!C62</f>
        <v>0</v>
      </c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>
        <f t="shared" si="11"/>
        <v>0</v>
      </c>
      <c r="R62" s="12" t="e">
        <f t="shared" si="6"/>
        <v>#DIV/0!</v>
      </c>
      <c r="S62" s="12" t="e">
        <f t="shared" si="7"/>
        <v>#DIV/0!</v>
      </c>
      <c r="T62" s="12" t="e">
        <f t="shared" si="8"/>
        <v>#DIV/0!</v>
      </c>
      <c r="U62" s="14" t="e">
        <f t="shared" si="9"/>
        <v>#DIV/0!</v>
      </c>
      <c r="V62" s="14" t="e">
        <f t="shared" si="10"/>
        <v>#DIV/0!</v>
      </c>
    </row>
    <row r="63" spans="1:22" x14ac:dyDescent="0.2">
      <c r="A63" s="3"/>
      <c r="B63" s="4" t="str">
        <f>+'YTD Stats'!C63</f>
        <v>Non pitcher</v>
      </c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>
        <f>M63*2+O63*2-N63</f>
        <v>0</v>
      </c>
      <c r="R63" s="12" t="e">
        <f t="shared" si="6"/>
        <v>#DIV/0!</v>
      </c>
      <c r="S63" s="12" t="e">
        <f t="shared" si="7"/>
        <v>#DIV/0!</v>
      </c>
      <c r="T63" s="12" t="e">
        <f t="shared" si="8"/>
        <v>#DIV/0!</v>
      </c>
      <c r="U63" s="14" t="e">
        <f t="shared" si="9"/>
        <v>#DIV/0!</v>
      </c>
      <c r="V63" s="14" t="e">
        <f t="shared" si="10"/>
        <v>#DIV/0!</v>
      </c>
    </row>
    <row r="64" spans="1:22" ht="13.5" thickBot="1" x14ac:dyDescent="0.25">
      <c r="A64" s="3"/>
      <c r="B64" s="4" t="s">
        <v>42</v>
      </c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 t="s">
        <v>47</v>
      </c>
      <c r="R64" s="12" t="e">
        <f t="shared" si="6"/>
        <v>#DIV/0!</v>
      </c>
      <c r="S64" s="12" t="e">
        <f t="shared" si="7"/>
        <v>#DIV/0!</v>
      </c>
      <c r="T64" s="12" t="e">
        <f t="shared" si="8"/>
        <v>#DIV/0!</v>
      </c>
      <c r="U64" s="14" t="e">
        <f t="shared" si="9"/>
        <v>#DIV/0!</v>
      </c>
      <c r="V64" s="14" t="e">
        <f t="shared" si="10"/>
        <v>#DIV/0!</v>
      </c>
    </row>
    <row r="65" spans="1:22" ht="13.5" thickBot="1" x14ac:dyDescent="0.25">
      <c r="A65" s="5"/>
      <c r="B65" s="6" t="s">
        <v>25</v>
      </c>
      <c r="C65" s="7">
        <f t="shared" ref="C65:Q65" si="12">SUM(C42:C64)</f>
        <v>45.319999999999993</v>
      </c>
      <c r="D65" s="7">
        <f t="shared" si="12"/>
        <v>33</v>
      </c>
      <c r="E65" s="7">
        <f t="shared" si="12"/>
        <v>10</v>
      </c>
      <c r="F65" s="7">
        <f t="shared" si="12"/>
        <v>10</v>
      </c>
      <c r="G65" s="7">
        <f t="shared" si="12"/>
        <v>46</v>
      </c>
      <c r="H65" s="7">
        <f t="shared" si="12"/>
        <v>10</v>
      </c>
      <c r="I65" s="7">
        <f t="shared" si="12"/>
        <v>22</v>
      </c>
      <c r="J65" s="7">
        <f t="shared" si="12"/>
        <v>5</v>
      </c>
      <c r="K65" s="7">
        <f t="shared" si="12"/>
        <v>0</v>
      </c>
      <c r="L65" s="7">
        <f t="shared" si="12"/>
        <v>1</v>
      </c>
      <c r="M65" s="7">
        <f t="shared" si="12"/>
        <v>4</v>
      </c>
      <c r="N65" s="7">
        <f t="shared" si="12"/>
        <v>1</v>
      </c>
      <c r="O65" s="7">
        <f t="shared" si="12"/>
        <v>2</v>
      </c>
      <c r="P65" s="7">
        <f t="shared" si="12"/>
        <v>2</v>
      </c>
      <c r="Q65" s="7">
        <f t="shared" si="12"/>
        <v>3</v>
      </c>
      <c r="R65" s="13">
        <f t="shared" si="6"/>
        <v>0.8</v>
      </c>
      <c r="S65" s="13">
        <f t="shared" si="7"/>
        <v>1.9858781994704329</v>
      </c>
      <c r="T65" s="13">
        <f t="shared" si="8"/>
        <v>0.9488084730803179</v>
      </c>
      <c r="U65" s="15">
        <f t="shared" si="9"/>
        <v>0.19531250000000003</v>
      </c>
      <c r="V65" s="16">
        <f t="shared" si="10"/>
        <v>0.24027715690657134</v>
      </c>
    </row>
  </sheetData>
  <phoneticPr fontId="3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5"/>
  <sheetViews>
    <sheetView workbookViewId="0">
      <selection activeCell="O29" sqref="O29"/>
    </sheetView>
  </sheetViews>
  <sheetFormatPr defaultRowHeight="12.75" x14ac:dyDescent="0.2"/>
  <cols>
    <col min="1" max="1" width="8.5703125" customWidth="1"/>
    <col min="2" max="2" width="13.28515625" bestFit="1" customWidth="1"/>
    <col min="3" max="3" width="4.7109375" customWidth="1"/>
    <col min="4" max="4" width="4.42578125" customWidth="1"/>
    <col min="5" max="5" width="4.140625" customWidth="1"/>
    <col min="6" max="6" width="3.85546875" customWidth="1"/>
    <col min="7" max="7" width="5" customWidth="1"/>
    <col min="8" max="8" width="4.140625" customWidth="1"/>
    <col min="9" max="9" width="4.85546875" customWidth="1"/>
    <col min="10" max="11" width="4.42578125" customWidth="1"/>
    <col min="12" max="12" width="5.28515625" customWidth="1"/>
    <col min="13" max="14" width="3.85546875" customWidth="1"/>
    <col min="15" max="15" width="5.28515625" customWidth="1"/>
    <col min="16" max="16" width="4.28515625" customWidth="1"/>
    <col min="17" max="17" width="4.140625" customWidth="1"/>
    <col min="19" max="19" width="9" customWidth="1"/>
    <col min="20" max="20" width="10" customWidth="1"/>
    <col min="21" max="21" width="10.5703125" customWidth="1"/>
    <col min="22" max="22" width="10.140625" customWidth="1"/>
  </cols>
  <sheetData>
    <row r="1" spans="1:22" ht="15.75" customHeight="1" x14ac:dyDescent="0.35">
      <c r="A1" s="4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6.5" customHeight="1" x14ac:dyDescent="0.35">
      <c r="A2" s="2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17.25" customHeight="1" x14ac:dyDescent="0.35">
      <c r="A3" s="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15.7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2">
      <c r="A5" s="2" t="s">
        <v>2</v>
      </c>
      <c r="B5" s="2" t="s">
        <v>3</v>
      </c>
      <c r="C5" s="2" t="s">
        <v>4</v>
      </c>
      <c r="D5" s="2" t="s">
        <v>5</v>
      </c>
      <c r="E5" s="2" t="s">
        <v>6</v>
      </c>
      <c r="F5" s="2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2" t="s">
        <v>12</v>
      </c>
      <c r="L5" s="2" t="s">
        <v>13</v>
      </c>
      <c r="M5" s="2" t="s">
        <v>14</v>
      </c>
      <c r="N5" s="2" t="s">
        <v>15</v>
      </c>
      <c r="O5" s="2" t="s">
        <v>16</v>
      </c>
      <c r="P5" s="2" t="s">
        <v>17</v>
      </c>
      <c r="Q5" s="2" t="s">
        <v>18</v>
      </c>
      <c r="R5" s="2" t="s">
        <v>19</v>
      </c>
      <c r="S5" s="2" t="s">
        <v>20</v>
      </c>
      <c r="T5" s="2" t="s">
        <v>21</v>
      </c>
      <c r="U5" s="2" t="s">
        <v>22</v>
      </c>
      <c r="V5" s="2" t="s">
        <v>23</v>
      </c>
    </row>
    <row r="6" spans="1:22" x14ac:dyDescent="0.2">
      <c r="A6" s="3"/>
      <c r="B6" s="4">
        <f>+'YTD Stats'!C6</f>
        <v>0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>
        <f t="shared" ref="R6:R38" si="0">D6+M6+O6+P6</f>
        <v>0</v>
      </c>
      <c r="S6" s="2">
        <f t="shared" ref="S6:S38" si="1">F6+H6+(I6*2)+(J6*3)</f>
        <v>0</v>
      </c>
      <c r="T6" s="8" t="e">
        <f t="shared" ref="T6:T38" si="2">F6/D6</f>
        <v>#DIV/0!</v>
      </c>
      <c r="U6" s="8" t="e">
        <f t="shared" ref="U6:U38" si="3">(F6+M6)/(D6+M6+P6)</f>
        <v>#DIV/0!</v>
      </c>
      <c r="V6" s="8" t="e">
        <f t="shared" ref="V6:V38" si="4">S6/D6</f>
        <v>#DIV/0!</v>
      </c>
    </row>
    <row r="7" spans="1:22" x14ac:dyDescent="0.2">
      <c r="A7" s="3"/>
      <c r="B7" s="4" t="str">
        <f>+'YTD Stats'!C7</f>
        <v>Contreras,W</v>
      </c>
      <c r="C7" s="2">
        <v>4</v>
      </c>
      <c r="D7" s="2">
        <v>13</v>
      </c>
      <c r="E7" s="2">
        <v>3</v>
      </c>
      <c r="F7" s="2">
        <v>2</v>
      </c>
      <c r="G7" s="2">
        <v>2</v>
      </c>
      <c r="H7" s="2">
        <v>1</v>
      </c>
      <c r="I7" s="2"/>
      <c r="J7" s="2">
        <v>1</v>
      </c>
      <c r="K7" s="2"/>
      <c r="L7" s="2"/>
      <c r="M7" s="2">
        <v>2</v>
      </c>
      <c r="N7" s="2">
        <v>5</v>
      </c>
      <c r="O7" s="2"/>
      <c r="P7" s="2"/>
      <c r="Q7" s="2"/>
      <c r="R7" s="2">
        <f t="shared" si="0"/>
        <v>15</v>
      </c>
      <c r="S7" s="2">
        <f t="shared" si="1"/>
        <v>6</v>
      </c>
      <c r="T7" s="8">
        <f t="shared" si="2"/>
        <v>0.15384615384615385</v>
      </c>
      <c r="U7" s="8">
        <f t="shared" si="3"/>
        <v>0.26666666666666666</v>
      </c>
      <c r="V7" s="8">
        <f t="shared" si="4"/>
        <v>0.46153846153846156</v>
      </c>
    </row>
    <row r="8" spans="1:22" x14ac:dyDescent="0.2">
      <c r="A8" s="3"/>
      <c r="B8" s="4" t="str">
        <f>+'YTD Stats'!C8</f>
        <v>Wolters,T*</v>
      </c>
      <c r="C8" s="2">
        <v>2</v>
      </c>
      <c r="D8" s="2">
        <v>4</v>
      </c>
      <c r="E8" s="2"/>
      <c r="F8" s="2"/>
      <c r="G8" s="2">
        <v>1</v>
      </c>
      <c r="H8" s="2"/>
      <c r="I8" s="2"/>
      <c r="J8" s="2"/>
      <c r="K8" s="2"/>
      <c r="L8" s="2"/>
      <c r="M8" s="2">
        <v>1</v>
      </c>
      <c r="N8" s="2">
        <v>1</v>
      </c>
      <c r="O8" s="2"/>
      <c r="P8" s="2"/>
      <c r="Q8" s="2"/>
      <c r="R8" s="2">
        <f t="shared" si="0"/>
        <v>5</v>
      </c>
      <c r="S8" s="2">
        <f t="shared" si="1"/>
        <v>0</v>
      </c>
      <c r="T8" s="8">
        <f t="shared" si="2"/>
        <v>0</v>
      </c>
      <c r="U8" s="8">
        <f t="shared" si="3"/>
        <v>0.2</v>
      </c>
      <c r="V8" s="8">
        <f t="shared" si="4"/>
        <v>0</v>
      </c>
    </row>
    <row r="9" spans="1:22" x14ac:dyDescent="0.2">
      <c r="A9" s="3"/>
      <c r="B9" s="4" t="str">
        <f>+'YTD Stats'!C9</f>
        <v>Baez,J</v>
      </c>
      <c r="C9" s="2">
        <v>5</v>
      </c>
      <c r="D9" s="2">
        <v>20</v>
      </c>
      <c r="E9" s="2">
        <v>5</v>
      </c>
      <c r="F9" s="2">
        <v>11</v>
      </c>
      <c r="G9" s="2">
        <v>3</v>
      </c>
      <c r="H9" s="2">
        <v>3</v>
      </c>
      <c r="I9" s="2"/>
      <c r="J9" s="2">
        <v>1</v>
      </c>
      <c r="K9" s="2"/>
      <c r="L9" s="2"/>
      <c r="M9" s="2"/>
      <c r="N9" s="2">
        <v>6</v>
      </c>
      <c r="O9" s="2">
        <v>1</v>
      </c>
      <c r="P9" s="2"/>
      <c r="Q9" s="2"/>
      <c r="R9" s="2">
        <f t="shared" si="0"/>
        <v>21</v>
      </c>
      <c r="S9" s="2">
        <f t="shared" si="1"/>
        <v>17</v>
      </c>
      <c r="T9" s="8">
        <f t="shared" si="2"/>
        <v>0.55000000000000004</v>
      </c>
      <c r="U9" s="8">
        <f t="shared" si="3"/>
        <v>0.55000000000000004</v>
      </c>
      <c r="V9" s="8">
        <f t="shared" si="4"/>
        <v>0.85</v>
      </c>
    </row>
    <row r="10" spans="1:22" ht="13.5" customHeight="1" x14ac:dyDescent="0.2">
      <c r="A10" s="3"/>
      <c r="B10" s="4" t="str">
        <f>+'YTD Stats'!C10</f>
        <v>Ahmed,N</v>
      </c>
      <c r="C10" s="2">
        <v>5</v>
      </c>
      <c r="D10" s="2">
        <v>20</v>
      </c>
      <c r="E10" s="2">
        <v>1</v>
      </c>
      <c r="F10" s="2">
        <v>4</v>
      </c>
      <c r="G10" s="2">
        <v>4</v>
      </c>
      <c r="H10" s="2">
        <v>2</v>
      </c>
      <c r="I10" s="2"/>
      <c r="J10" s="2">
        <v>1</v>
      </c>
      <c r="K10" s="2"/>
      <c r="L10" s="2"/>
      <c r="M10" s="2"/>
      <c r="N10" s="2">
        <v>6</v>
      </c>
      <c r="O10" s="2"/>
      <c r="P10" s="2"/>
      <c r="Q10" s="2"/>
      <c r="R10" s="2">
        <f t="shared" si="0"/>
        <v>20</v>
      </c>
      <c r="S10" s="2">
        <f t="shared" si="1"/>
        <v>9</v>
      </c>
      <c r="T10" s="8">
        <f t="shared" si="2"/>
        <v>0.2</v>
      </c>
      <c r="U10" s="8">
        <f t="shared" si="3"/>
        <v>0.2</v>
      </c>
      <c r="V10" s="8">
        <f t="shared" si="4"/>
        <v>0.45</v>
      </c>
    </row>
    <row r="11" spans="1:22" x14ac:dyDescent="0.2">
      <c r="A11" s="3"/>
      <c r="B11" s="4" t="str">
        <f>+'YTD Stats'!C11</f>
        <v>Rosario,Ahm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>
        <f t="shared" si="0"/>
        <v>0</v>
      </c>
      <c r="S11" s="2">
        <f t="shared" si="1"/>
        <v>0</v>
      </c>
      <c r="T11" s="8" t="e">
        <f t="shared" si="2"/>
        <v>#DIV/0!</v>
      </c>
      <c r="U11" s="8" t="e">
        <f t="shared" si="3"/>
        <v>#DIV/0!</v>
      </c>
      <c r="V11" s="8" t="e">
        <f t="shared" si="4"/>
        <v>#DIV/0!</v>
      </c>
    </row>
    <row r="12" spans="1:22" x14ac:dyDescent="0.2">
      <c r="A12" s="3"/>
      <c r="B12" s="4" t="str">
        <f>+'YTD Stats'!C12</f>
        <v>Goodrum,N+</v>
      </c>
      <c r="C12" s="2">
        <v>3</v>
      </c>
      <c r="D12" s="2">
        <v>5</v>
      </c>
      <c r="E12" s="2">
        <v>1</v>
      </c>
      <c r="F12" s="2">
        <v>3</v>
      </c>
      <c r="G12" s="2">
        <v>3</v>
      </c>
      <c r="H12" s="2">
        <v>1</v>
      </c>
      <c r="I12" s="2">
        <v>1</v>
      </c>
      <c r="J12" s="2"/>
      <c r="K12" s="2"/>
      <c r="L12" s="2"/>
      <c r="M12" s="2"/>
      <c r="N12" s="2"/>
      <c r="O12" s="2"/>
      <c r="P12" s="2"/>
      <c r="Q12" s="2"/>
      <c r="R12" s="2">
        <f t="shared" si="0"/>
        <v>5</v>
      </c>
      <c r="S12" s="2">
        <f t="shared" si="1"/>
        <v>6</v>
      </c>
      <c r="T12" s="8">
        <f t="shared" si="2"/>
        <v>0.6</v>
      </c>
      <c r="U12" s="8">
        <f t="shared" si="3"/>
        <v>0.6</v>
      </c>
      <c r="V12" s="8">
        <f t="shared" si="4"/>
        <v>1.2</v>
      </c>
    </row>
    <row r="13" spans="1:22" x14ac:dyDescent="0.2">
      <c r="A13" s="3"/>
      <c r="B13" s="4" t="str">
        <f>+'YTD Stats'!C13</f>
        <v>Freeman,F*</v>
      </c>
      <c r="C13" s="2">
        <v>5</v>
      </c>
      <c r="D13" s="2">
        <v>16</v>
      </c>
      <c r="E13" s="2">
        <v>2</v>
      </c>
      <c r="F13" s="2">
        <v>3</v>
      </c>
      <c r="G13" s="2"/>
      <c r="H13" s="2">
        <v>1</v>
      </c>
      <c r="I13" s="2"/>
      <c r="J13" s="2"/>
      <c r="K13" s="2"/>
      <c r="L13" s="2"/>
      <c r="M13" s="2">
        <v>3</v>
      </c>
      <c r="N13" s="2">
        <v>4</v>
      </c>
      <c r="O13" s="2"/>
      <c r="P13" s="2"/>
      <c r="Q13" s="2"/>
      <c r="R13" s="2">
        <f t="shared" si="0"/>
        <v>19</v>
      </c>
      <c r="S13" s="2">
        <f t="shared" si="1"/>
        <v>4</v>
      </c>
      <c r="T13" s="8">
        <f t="shared" si="2"/>
        <v>0.1875</v>
      </c>
      <c r="U13" s="8">
        <f t="shared" si="3"/>
        <v>0.31578947368421051</v>
      </c>
      <c r="V13" s="8">
        <f t="shared" si="4"/>
        <v>0.25</v>
      </c>
    </row>
    <row r="14" spans="1:22" x14ac:dyDescent="0.2">
      <c r="A14" s="3"/>
      <c r="B14" s="4" t="str">
        <f>+'YTD Stats'!C14</f>
        <v>Gardner,B*</v>
      </c>
      <c r="C14" s="2">
        <v>5</v>
      </c>
      <c r="D14" s="2">
        <v>14</v>
      </c>
      <c r="E14" s="2"/>
      <c r="F14" s="2">
        <v>2</v>
      </c>
      <c r="G14" s="2"/>
      <c r="H14" s="2"/>
      <c r="I14" s="2"/>
      <c r="J14" s="2"/>
      <c r="K14" s="2"/>
      <c r="L14" s="2"/>
      <c r="M14" s="2">
        <v>1</v>
      </c>
      <c r="N14" s="2">
        <v>4</v>
      </c>
      <c r="O14" s="2"/>
      <c r="P14" s="2"/>
      <c r="Q14" s="2"/>
      <c r="R14" s="2">
        <f t="shared" si="0"/>
        <v>15</v>
      </c>
      <c r="S14" s="2">
        <f t="shared" si="1"/>
        <v>2</v>
      </c>
      <c r="T14" s="8">
        <f t="shared" si="2"/>
        <v>0.14285714285714285</v>
      </c>
      <c r="U14" s="8">
        <f t="shared" si="3"/>
        <v>0.2</v>
      </c>
      <c r="V14" s="8">
        <f t="shared" si="4"/>
        <v>0.14285714285714285</v>
      </c>
    </row>
    <row r="15" spans="1:22" x14ac:dyDescent="0.2">
      <c r="A15" s="3"/>
      <c r="B15" s="4" t="str">
        <f>+'YTD Stats'!C15</f>
        <v>Rendon,A</v>
      </c>
      <c r="C15" s="2">
        <v>5</v>
      </c>
      <c r="D15" s="2">
        <v>19</v>
      </c>
      <c r="E15" s="2">
        <v>2</v>
      </c>
      <c r="F15" s="2">
        <v>4</v>
      </c>
      <c r="G15" s="2">
        <v>3</v>
      </c>
      <c r="H15" s="2"/>
      <c r="I15" s="2"/>
      <c r="J15" s="2">
        <v>1</v>
      </c>
      <c r="K15" s="2"/>
      <c r="L15" s="2"/>
      <c r="M15" s="2">
        <v>4</v>
      </c>
      <c r="N15" s="2">
        <v>3</v>
      </c>
      <c r="O15" s="2"/>
      <c r="P15" s="2"/>
      <c r="Q15" s="2"/>
      <c r="R15" s="2">
        <f t="shared" si="0"/>
        <v>23</v>
      </c>
      <c r="S15" s="2">
        <f t="shared" si="1"/>
        <v>7</v>
      </c>
      <c r="T15" s="8">
        <f t="shared" si="2"/>
        <v>0.21052631578947367</v>
      </c>
      <c r="U15" s="8">
        <f t="shared" si="3"/>
        <v>0.34782608695652173</v>
      </c>
      <c r="V15" s="8">
        <f t="shared" si="4"/>
        <v>0.36842105263157893</v>
      </c>
    </row>
    <row r="16" spans="1:22" ht="12" customHeight="1" x14ac:dyDescent="0.2">
      <c r="A16" s="3"/>
      <c r="B16" s="4" t="str">
        <f>+'YTD Stats'!C16</f>
        <v>Sogard,E</v>
      </c>
      <c r="C16" s="2">
        <v>1</v>
      </c>
      <c r="D16" s="2">
        <v>1</v>
      </c>
      <c r="E16" s="2"/>
      <c r="F16" s="2">
        <v>1</v>
      </c>
      <c r="G16" s="2">
        <v>2</v>
      </c>
      <c r="H16" s="2">
        <v>1</v>
      </c>
      <c r="I16" s="2"/>
      <c r="J16" s="2"/>
      <c r="K16" s="2"/>
      <c r="L16" s="2"/>
      <c r="M16" s="2"/>
      <c r="N16" s="2"/>
      <c r="O16" s="2"/>
      <c r="P16" s="2"/>
      <c r="Q16" s="2"/>
      <c r="R16" s="2">
        <f t="shared" si="0"/>
        <v>1</v>
      </c>
      <c r="S16" s="2">
        <f t="shared" si="1"/>
        <v>2</v>
      </c>
      <c r="T16" s="8">
        <f t="shared" si="2"/>
        <v>1</v>
      </c>
      <c r="U16" s="8">
        <f t="shared" si="3"/>
        <v>1</v>
      </c>
      <c r="V16" s="8">
        <f t="shared" si="4"/>
        <v>2</v>
      </c>
    </row>
    <row r="17" spans="1:22" x14ac:dyDescent="0.2">
      <c r="A17" s="3"/>
      <c r="B17" s="4" t="str">
        <f>+'YTD Stats'!C17</f>
        <v>Cespedes,Y</v>
      </c>
      <c r="C17" s="2">
        <v>3</v>
      </c>
      <c r="D17" s="2">
        <v>3</v>
      </c>
      <c r="E17" s="2"/>
      <c r="F17" s="2"/>
      <c r="G17" s="2"/>
      <c r="H17" s="2"/>
      <c r="I17" s="2"/>
      <c r="J17" s="2"/>
      <c r="K17" s="2"/>
      <c r="L17" s="2"/>
      <c r="M17" s="2"/>
      <c r="N17" s="2">
        <v>2</v>
      </c>
      <c r="O17" s="2"/>
      <c r="P17" s="2"/>
      <c r="Q17" s="2"/>
      <c r="R17" s="2">
        <f t="shared" si="0"/>
        <v>3</v>
      </c>
      <c r="S17" s="2">
        <f t="shared" si="1"/>
        <v>0</v>
      </c>
      <c r="T17" s="8">
        <f t="shared" si="2"/>
        <v>0</v>
      </c>
      <c r="U17" s="8">
        <f t="shared" si="3"/>
        <v>0</v>
      </c>
      <c r="V17" s="8">
        <f t="shared" si="4"/>
        <v>0</v>
      </c>
    </row>
    <row r="18" spans="1:22" x14ac:dyDescent="0.2">
      <c r="A18" s="3"/>
      <c r="B18" s="4" t="str">
        <f>+'YTD Stats'!C18</f>
        <v>Anderson,T</v>
      </c>
      <c r="C18" s="2">
        <v>4</v>
      </c>
      <c r="D18" s="2">
        <v>5</v>
      </c>
      <c r="E18" s="2"/>
      <c r="F18" s="2"/>
      <c r="G18" s="2"/>
      <c r="H18" s="2"/>
      <c r="I18" s="2"/>
      <c r="J18" s="2"/>
      <c r="K18" s="2"/>
      <c r="L18" s="2"/>
      <c r="M18" s="2"/>
      <c r="N18" s="2">
        <v>2</v>
      </c>
      <c r="O18" s="2"/>
      <c r="P18" s="2"/>
      <c r="Q18" s="2"/>
      <c r="R18" s="2">
        <f t="shared" si="0"/>
        <v>5</v>
      </c>
      <c r="S18" s="2">
        <f t="shared" si="1"/>
        <v>0</v>
      </c>
      <c r="T18" s="8">
        <f t="shared" si="2"/>
        <v>0</v>
      </c>
      <c r="U18" s="8">
        <f t="shared" si="3"/>
        <v>0</v>
      </c>
      <c r="V18" s="8">
        <f t="shared" si="4"/>
        <v>0</v>
      </c>
    </row>
    <row r="19" spans="1:22" x14ac:dyDescent="0.2">
      <c r="A19" s="3"/>
      <c r="B19" s="4" t="str">
        <f>+'YTD Stats'!C19</f>
        <v>Meadows,A*</v>
      </c>
      <c r="C19" s="2">
        <v>5</v>
      </c>
      <c r="D19" s="2">
        <v>18</v>
      </c>
      <c r="E19" s="2">
        <v>3</v>
      </c>
      <c r="F19" s="2">
        <v>4</v>
      </c>
      <c r="G19" s="2">
        <v>2</v>
      </c>
      <c r="H19" s="2">
        <v>2</v>
      </c>
      <c r="I19" s="2"/>
      <c r="J19" s="2"/>
      <c r="K19" s="2"/>
      <c r="L19" s="2"/>
      <c r="M19" s="2">
        <v>2</v>
      </c>
      <c r="N19" s="2">
        <v>3</v>
      </c>
      <c r="O19" s="2"/>
      <c r="P19" s="2"/>
      <c r="Q19" s="2"/>
      <c r="R19" s="2">
        <f t="shared" si="0"/>
        <v>20</v>
      </c>
      <c r="S19" s="2">
        <f t="shared" si="1"/>
        <v>6</v>
      </c>
      <c r="T19" s="8">
        <f t="shared" si="2"/>
        <v>0.22222222222222221</v>
      </c>
      <c r="U19" s="8">
        <f t="shared" si="3"/>
        <v>0.3</v>
      </c>
      <c r="V19" s="8">
        <f t="shared" si="4"/>
        <v>0.33333333333333331</v>
      </c>
    </row>
    <row r="20" spans="1:22" x14ac:dyDescent="0.2">
      <c r="A20" s="3"/>
      <c r="B20" s="4" t="str">
        <f>+'YTD Stats'!C20</f>
        <v>Inciarte E.</v>
      </c>
      <c r="C20" s="2">
        <v>5</v>
      </c>
      <c r="D20" s="2">
        <v>9</v>
      </c>
      <c r="E20" s="2">
        <v>2</v>
      </c>
      <c r="F20" s="2">
        <v>2</v>
      </c>
      <c r="G20" s="2">
        <v>1</v>
      </c>
      <c r="H20" s="2"/>
      <c r="I20" s="2"/>
      <c r="J20" s="2">
        <v>1</v>
      </c>
      <c r="K20" s="2"/>
      <c r="L20" s="2"/>
      <c r="M20" s="2">
        <v>1</v>
      </c>
      <c r="N20" s="2">
        <v>3</v>
      </c>
      <c r="O20" s="2"/>
      <c r="P20" s="2"/>
      <c r="Q20" s="2"/>
      <c r="R20" s="2">
        <f t="shared" si="0"/>
        <v>10</v>
      </c>
      <c r="S20" s="2">
        <f t="shared" si="1"/>
        <v>5</v>
      </c>
      <c r="T20" s="8">
        <f t="shared" si="2"/>
        <v>0.22222222222222221</v>
      </c>
      <c r="U20" s="8">
        <f t="shared" si="3"/>
        <v>0.3</v>
      </c>
      <c r="V20" s="8">
        <f t="shared" si="4"/>
        <v>0.55555555555555558</v>
      </c>
    </row>
    <row r="21" spans="1:22" x14ac:dyDescent="0.2">
      <c r="A21" s="3"/>
      <c r="B21" s="4" t="str">
        <f>+'YTD Stats'!C21</f>
        <v>Heyward,J*</v>
      </c>
      <c r="C21" s="2">
        <v>5</v>
      </c>
      <c r="D21" s="2">
        <v>15</v>
      </c>
      <c r="E21" s="2">
        <v>3</v>
      </c>
      <c r="F21" s="2">
        <v>3</v>
      </c>
      <c r="G21" s="2"/>
      <c r="H21" s="2"/>
      <c r="I21" s="2"/>
      <c r="J21" s="2"/>
      <c r="K21" s="2">
        <v>1</v>
      </c>
      <c r="L21" s="2"/>
      <c r="M21" s="2">
        <v>4</v>
      </c>
      <c r="N21" s="2">
        <v>4</v>
      </c>
      <c r="O21" s="2"/>
      <c r="P21" s="2"/>
      <c r="Q21" s="2">
        <v>1</v>
      </c>
      <c r="R21" s="2">
        <f t="shared" si="0"/>
        <v>19</v>
      </c>
      <c r="S21" s="2">
        <f t="shared" si="1"/>
        <v>3</v>
      </c>
      <c r="T21" s="8">
        <f t="shared" si="2"/>
        <v>0.2</v>
      </c>
      <c r="U21" s="8">
        <f t="shared" si="3"/>
        <v>0.36842105263157893</v>
      </c>
      <c r="V21" s="8">
        <f t="shared" si="4"/>
        <v>0.2</v>
      </c>
    </row>
    <row r="22" spans="1:22" x14ac:dyDescent="0.2">
      <c r="A22" s="3"/>
      <c r="B22" s="4" t="str">
        <f>+'YTD Stats'!C22</f>
        <v>Duvall,A</v>
      </c>
      <c r="C22" s="2">
        <v>3</v>
      </c>
      <c r="D22" s="2">
        <v>5</v>
      </c>
      <c r="E22" s="2">
        <v>1</v>
      </c>
      <c r="F22" s="2">
        <v>2</v>
      </c>
      <c r="G22" s="2">
        <v>2</v>
      </c>
      <c r="H22" s="2"/>
      <c r="I22" s="2"/>
      <c r="J22" s="2">
        <v>1</v>
      </c>
      <c r="K22" s="2"/>
      <c r="L22" s="2"/>
      <c r="M22" s="2"/>
      <c r="N22" s="2">
        <v>1</v>
      </c>
      <c r="O22" s="2"/>
      <c r="P22" s="2"/>
      <c r="Q22" s="2"/>
      <c r="R22" s="2">
        <f t="shared" si="0"/>
        <v>5</v>
      </c>
      <c r="S22" s="2">
        <f t="shared" si="1"/>
        <v>5</v>
      </c>
      <c r="T22" s="8">
        <f t="shared" si="2"/>
        <v>0.4</v>
      </c>
      <c r="U22" s="8">
        <f t="shared" si="3"/>
        <v>0.4</v>
      </c>
      <c r="V22" s="8">
        <f t="shared" si="4"/>
        <v>1</v>
      </c>
    </row>
    <row r="23" spans="1:22" x14ac:dyDescent="0.2">
      <c r="A23" s="3"/>
      <c r="B23" s="4">
        <f>+'YTD Stats'!C23</f>
        <v>0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>
        <f t="shared" si="0"/>
        <v>0</v>
      </c>
      <c r="S23" s="2">
        <f t="shared" si="1"/>
        <v>0</v>
      </c>
      <c r="T23" s="8" t="e">
        <f t="shared" si="2"/>
        <v>#DIV/0!</v>
      </c>
      <c r="U23" s="8" t="e">
        <f t="shared" si="3"/>
        <v>#DIV/0!</v>
      </c>
      <c r="V23" s="8" t="e">
        <f t="shared" si="4"/>
        <v>#DIV/0!</v>
      </c>
    </row>
    <row r="24" spans="1:22" x14ac:dyDescent="0.2">
      <c r="A24" s="3"/>
      <c r="B24" s="4">
        <f>+'YTD Stats'!C24</f>
        <v>0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>
        <f t="shared" si="0"/>
        <v>0</v>
      </c>
      <c r="S24" s="2">
        <f t="shared" si="1"/>
        <v>0</v>
      </c>
      <c r="T24" s="8" t="e">
        <f t="shared" si="2"/>
        <v>#DIV/0!</v>
      </c>
      <c r="U24" s="8" t="e">
        <f t="shared" si="3"/>
        <v>#DIV/0!</v>
      </c>
      <c r="V24" s="8" t="e">
        <f t="shared" si="4"/>
        <v>#DIV/0!</v>
      </c>
    </row>
    <row r="25" spans="1:22" x14ac:dyDescent="0.2">
      <c r="A25" s="3"/>
      <c r="B25" s="4">
        <f>+'YTD Stats'!C25</f>
        <v>0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>
        <f t="shared" si="0"/>
        <v>0</v>
      </c>
      <c r="S25" s="2">
        <f t="shared" si="1"/>
        <v>0</v>
      </c>
      <c r="T25" s="8" t="e">
        <f t="shared" si="2"/>
        <v>#DIV/0!</v>
      </c>
      <c r="U25" s="8" t="e">
        <f t="shared" si="3"/>
        <v>#DIV/0!</v>
      </c>
      <c r="V25" s="8" t="e">
        <f t="shared" si="4"/>
        <v>#DIV/0!</v>
      </c>
    </row>
    <row r="26" spans="1:22" x14ac:dyDescent="0.2">
      <c r="A26" s="3"/>
      <c r="B26" s="4" t="str">
        <f>+'YTD Stats'!C26</f>
        <v>Taylor,M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>
        <f t="shared" si="0"/>
        <v>0</v>
      </c>
      <c r="S26" s="2">
        <f t="shared" si="1"/>
        <v>0</v>
      </c>
      <c r="T26" s="8" t="e">
        <f t="shared" si="2"/>
        <v>#DIV/0!</v>
      </c>
      <c r="U26" s="8" t="e">
        <f t="shared" si="3"/>
        <v>#DIV/0!</v>
      </c>
      <c r="V26" s="8" t="e">
        <f t="shared" si="4"/>
        <v>#DIV/0!</v>
      </c>
    </row>
    <row r="27" spans="1:22" x14ac:dyDescent="0.2">
      <c r="A27" s="3"/>
      <c r="B27" s="4" t="str">
        <f>+'YTD Stats'!C27</f>
        <v>Bird,G*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>
        <f t="shared" si="0"/>
        <v>0</v>
      </c>
      <c r="S27" s="2">
        <f t="shared" si="1"/>
        <v>0</v>
      </c>
      <c r="T27" s="8" t="e">
        <f t="shared" si="2"/>
        <v>#DIV/0!</v>
      </c>
      <c r="U27" s="8" t="e">
        <f t="shared" si="3"/>
        <v>#DIV/0!</v>
      </c>
      <c r="V27" s="8" t="e">
        <f t="shared" si="4"/>
        <v>#DIV/0!</v>
      </c>
    </row>
    <row r="28" spans="1:22" x14ac:dyDescent="0.2">
      <c r="A28" s="3"/>
      <c r="B28" s="4" t="str">
        <f>+'YTD Stats'!C28</f>
        <v>Swihart B.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>
        <f t="shared" si="0"/>
        <v>0</v>
      </c>
      <c r="S28" s="2">
        <f t="shared" si="1"/>
        <v>0</v>
      </c>
      <c r="T28" s="8" t="e">
        <f t="shared" si="2"/>
        <v>#DIV/0!</v>
      </c>
      <c r="U28" s="8" t="e">
        <f t="shared" si="3"/>
        <v>#DIV/0!</v>
      </c>
      <c r="V28" s="8" t="e">
        <f t="shared" si="4"/>
        <v>#DIV/0!</v>
      </c>
    </row>
    <row r="29" spans="1:22" x14ac:dyDescent="0.2">
      <c r="A29" s="3"/>
      <c r="B29" s="4" t="str">
        <f>+'YTD Stats'!C29</f>
        <v>Urena,R+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>
        <f t="shared" si="0"/>
        <v>0</v>
      </c>
      <c r="S29" s="2">
        <f t="shared" si="1"/>
        <v>0</v>
      </c>
      <c r="T29" s="8" t="e">
        <f t="shared" si="2"/>
        <v>#DIV/0!</v>
      </c>
      <c r="U29" s="8" t="e">
        <f t="shared" si="3"/>
        <v>#DIV/0!</v>
      </c>
      <c r="V29" s="8" t="e">
        <f t="shared" si="4"/>
        <v>#DIV/0!</v>
      </c>
    </row>
    <row r="30" spans="1:22" x14ac:dyDescent="0.2">
      <c r="A30" s="3"/>
      <c r="B30" s="4" t="str">
        <f>+'YTD Stats'!C30</f>
        <v>McKinney,B*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>
        <f t="shared" si="0"/>
        <v>0</v>
      </c>
      <c r="S30" s="2">
        <f t="shared" si="1"/>
        <v>0</v>
      </c>
      <c r="T30" s="8" t="e">
        <f t="shared" si="2"/>
        <v>#DIV/0!</v>
      </c>
      <c r="U30" s="8" t="e">
        <f t="shared" si="3"/>
        <v>#DIV/0!</v>
      </c>
      <c r="V30" s="8" t="e">
        <f t="shared" si="4"/>
        <v>#DIV/0!</v>
      </c>
    </row>
    <row r="31" spans="1:22" x14ac:dyDescent="0.2">
      <c r="A31" s="3"/>
      <c r="B31" s="4">
        <f>+'YTD Stats'!C31</f>
        <v>0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>
        <f t="shared" si="0"/>
        <v>0</v>
      </c>
      <c r="S31" s="2">
        <f t="shared" si="1"/>
        <v>0</v>
      </c>
      <c r="T31" s="8" t="e">
        <f t="shared" si="2"/>
        <v>#DIV/0!</v>
      </c>
      <c r="U31" s="8" t="e">
        <f t="shared" si="3"/>
        <v>#DIV/0!</v>
      </c>
      <c r="V31" s="8" t="e">
        <f t="shared" si="4"/>
        <v>#DIV/0!</v>
      </c>
    </row>
    <row r="32" spans="1:22" x14ac:dyDescent="0.2">
      <c r="A32" s="3"/>
      <c r="B32" s="4">
        <f>+'YTD Stats'!C32</f>
        <v>0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>
        <f t="shared" si="0"/>
        <v>0</v>
      </c>
      <c r="S32" s="2">
        <f t="shared" si="1"/>
        <v>0</v>
      </c>
      <c r="T32" s="8" t="e">
        <f t="shared" si="2"/>
        <v>#DIV/0!</v>
      </c>
      <c r="U32" s="8" t="e">
        <f t="shared" si="3"/>
        <v>#DIV/0!</v>
      </c>
      <c r="V32" s="8" t="e">
        <f t="shared" si="4"/>
        <v>#DIV/0!</v>
      </c>
    </row>
    <row r="33" spans="1:22" x14ac:dyDescent="0.2">
      <c r="A33" s="3"/>
      <c r="B33" s="4">
        <f>+'YTD Stats'!C33</f>
        <v>0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>
        <f t="shared" si="0"/>
        <v>0</v>
      </c>
      <c r="S33" s="2">
        <f t="shared" si="1"/>
        <v>0</v>
      </c>
      <c r="T33" s="8" t="e">
        <f t="shared" si="2"/>
        <v>#DIV/0!</v>
      </c>
      <c r="U33" s="8" t="e">
        <f t="shared" si="3"/>
        <v>#DIV/0!</v>
      </c>
      <c r="V33" s="8" t="e">
        <f t="shared" si="4"/>
        <v>#DIV/0!</v>
      </c>
    </row>
    <row r="34" spans="1:22" x14ac:dyDescent="0.2">
      <c r="A34" s="3"/>
      <c r="B34" s="4">
        <f>+'YTD Stats'!C34</f>
        <v>0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>
        <f t="shared" si="0"/>
        <v>0</v>
      </c>
      <c r="S34" s="2">
        <f t="shared" si="1"/>
        <v>0</v>
      </c>
      <c r="T34" s="8" t="e">
        <f t="shared" si="2"/>
        <v>#DIV/0!</v>
      </c>
      <c r="U34" s="8" t="e">
        <f t="shared" si="3"/>
        <v>#DIV/0!</v>
      </c>
      <c r="V34" s="8" t="e">
        <f t="shared" si="4"/>
        <v>#DIV/0!</v>
      </c>
    </row>
    <row r="35" spans="1:22" x14ac:dyDescent="0.2">
      <c r="A35" s="3"/>
      <c r="B35" s="4">
        <f>+'YTD Stats'!C35</f>
        <v>0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>
        <f t="shared" si="0"/>
        <v>0</v>
      </c>
      <c r="S35" s="2">
        <f t="shared" si="1"/>
        <v>0</v>
      </c>
      <c r="T35" s="8" t="e">
        <f t="shared" si="2"/>
        <v>#DIV/0!</v>
      </c>
      <c r="U35" s="8" t="e">
        <f t="shared" si="3"/>
        <v>#DIV/0!</v>
      </c>
      <c r="V35" s="8" t="e">
        <f t="shared" si="4"/>
        <v>#DIV/0!</v>
      </c>
    </row>
    <row r="36" spans="1:22" x14ac:dyDescent="0.2">
      <c r="A36" s="3"/>
      <c r="B36" s="4">
        <f>+'YTD Stats'!C36</f>
        <v>0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>
        <f t="shared" si="0"/>
        <v>0</v>
      </c>
      <c r="S36" s="2">
        <f t="shared" si="1"/>
        <v>0</v>
      </c>
      <c r="T36" s="8" t="e">
        <f t="shared" si="2"/>
        <v>#DIV/0!</v>
      </c>
      <c r="U36" s="8" t="e">
        <f t="shared" si="3"/>
        <v>#DIV/0!</v>
      </c>
      <c r="V36" s="8" t="e">
        <f t="shared" si="4"/>
        <v>#DIV/0!</v>
      </c>
    </row>
    <row r="37" spans="1:22" ht="13.5" thickBot="1" x14ac:dyDescent="0.25">
      <c r="A37" s="3"/>
      <c r="B37" s="4" t="s">
        <v>24</v>
      </c>
      <c r="C37" s="2">
        <v>5</v>
      </c>
      <c r="D37" s="2">
        <v>8</v>
      </c>
      <c r="E37" s="2"/>
      <c r="F37" s="2"/>
      <c r="G37" s="2"/>
      <c r="H37" s="2"/>
      <c r="I37" s="2"/>
      <c r="J37" s="2"/>
      <c r="K37" s="2"/>
      <c r="L37" s="2"/>
      <c r="M37" s="2"/>
      <c r="N37" s="2">
        <v>5</v>
      </c>
      <c r="O37" s="2">
        <v>3</v>
      </c>
      <c r="P37" s="2"/>
      <c r="Q37" s="2"/>
      <c r="R37" s="2">
        <f t="shared" si="0"/>
        <v>11</v>
      </c>
      <c r="S37" s="2">
        <f t="shared" si="1"/>
        <v>0</v>
      </c>
      <c r="T37" s="8">
        <f t="shared" si="2"/>
        <v>0</v>
      </c>
      <c r="U37" s="8">
        <f t="shared" si="3"/>
        <v>0</v>
      </c>
      <c r="V37" s="8">
        <f t="shared" si="4"/>
        <v>0</v>
      </c>
    </row>
    <row r="38" spans="1:22" ht="13.5" thickBot="1" x14ac:dyDescent="0.25">
      <c r="A38" s="5"/>
      <c r="B38" s="6" t="s">
        <v>25</v>
      </c>
      <c r="C38" s="7">
        <f t="shared" ref="C38:Q38" si="5">SUM(C6:C37)</f>
        <v>65</v>
      </c>
      <c r="D38" s="7">
        <f t="shared" si="5"/>
        <v>175</v>
      </c>
      <c r="E38" s="7">
        <f t="shared" si="5"/>
        <v>23</v>
      </c>
      <c r="F38" s="7">
        <f t="shared" si="5"/>
        <v>41</v>
      </c>
      <c r="G38" s="7">
        <f t="shared" si="5"/>
        <v>23</v>
      </c>
      <c r="H38" s="7">
        <f t="shared" si="5"/>
        <v>11</v>
      </c>
      <c r="I38" s="7">
        <f t="shared" si="5"/>
        <v>1</v>
      </c>
      <c r="J38" s="7">
        <f t="shared" si="5"/>
        <v>6</v>
      </c>
      <c r="K38" s="7">
        <f t="shared" si="5"/>
        <v>1</v>
      </c>
      <c r="L38" s="7">
        <f t="shared" si="5"/>
        <v>0</v>
      </c>
      <c r="M38" s="7">
        <f t="shared" si="5"/>
        <v>18</v>
      </c>
      <c r="N38" s="7">
        <f t="shared" si="5"/>
        <v>49</v>
      </c>
      <c r="O38" s="7">
        <f t="shared" si="5"/>
        <v>4</v>
      </c>
      <c r="P38" s="7">
        <f t="shared" si="5"/>
        <v>0</v>
      </c>
      <c r="Q38" s="7">
        <f t="shared" si="5"/>
        <v>1</v>
      </c>
      <c r="R38" s="7">
        <f t="shared" si="0"/>
        <v>197</v>
      </c>
      <c r="S38" s="7">
        <f t="shared" si="1"/>
        <v>72</v>
      </c>
      <c r="T38" s="9">
        <f t="shared" si="2"/>
        <v>0.23428571428571429</v>
      </c>
      <c r="U38" s="9">
        <f t="shared" si="3"/>
        <v>0.30569948186528495</v>
      </c>
      <c r="V38" s="10">
        <f t="shared" si="4"/>
        <v>0.41142857142857142</v>
      </c>
    </row>
    <row r="39" spans="1:22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</row>
    <row r="40" spans="1:22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</row>
    <row r="41" spans="1:22" x14ac:dyDescent="0.2">
      <c r="A41" s="2" t="s">
        <v>2</v>
      </c>
      <c r="B41" s="2" t="s">
        <v>26</v>
      </c>
      <c r="C41" s="2" t="s">
        <v>27</v>
      </c>
      <c r="D41" s="2" t="s">
        <v>7</v>
      </c>
      <c r="E41" s="2" t="s">
        <v>6</v>
      </c>
      <c r="F41" s="2" t="s">
        <v>28</v>
      </c>
      <c r="G41" s="2" t="s">
        <v>15</v>
      </c>
      <c r="H41" s="2" t="s">
        <v>14</v>
      </c>
      <c r="I41" s="2" t="s">
        <v>29</v>
      </c>
      <c r="J41" s="2" t="s">
        <v>30</v>
      </c>
      <c r="K41" s="2" t="s">
        <v>31</v>
      </c>
      <c r="L41" s="2" t="s">
        <v>32</v>
      </c>
      <c r="M41" s="2" t="s">
        <v>33</v>
      </c>
      <c r="N41" s="2" t="s">
        <v>34</v>
      </c>
      <c r="O41" s="2" t="s">
        <v>35</v>
      </c>
      <c r="P41" s="2" t="s">
        <v>11</v>
      </c>
      <c r="Q41" s="2" t="s">
        <v>36</v>
      </c>
      <c r="R41" s="2" t="s">
        <v>37</v>
      </c>
      <c r="S41" s="2" t="s">
        <v>38</v>
      </c>
      <c r="T41" s="2" t="s">
        <v>39</v>
      </c>
      <c r="U41" s="4" t="s">
        <v>40</v>
      </c>
      <c r="V41" s="4" t="s">
        <v>41</v>
      </c>
    </row>
    <row r="42" spans="1:22" x14ac:dyDescent="0.2">
      <c r="A42" s="3"/>
      <c r="B42" s="4" t="str">
        <f>+'YTD Stats'!C42</f>
        <v>Bauer,T</v>
      </c>
      <c r="C42" s="2">
        <v>6</v>
      </c>
      <c r="D42" s="2">
        <v>4</v>
      </c>
      <c r="E42" s="2">
        <v>1</v>
      </c>
      <c r="F42" s="2">
        <v>1</v>
      </c>
      <c r="G42" s="2">
        <v>5</v>
      </c>
      <c r="H42" s="2">
        <v>2</v>
      </c>
      <c r="I42" s="2">
        <v>1</v>
      </c>
      <c r="J42" s="2">
        <v>1</v>
      </c>
      <c r="K42" s="2"/>
      <c r="L42" s="2"/>
      <c r="M42" s="2"/>
      <c r="N42" s="2"/>
      <c r="O42" s="2"/>
      <c r="P42" s="2"/>
      <c r="Q42" s="2" t="s">
        <v>47</v>
      </c>
      <c r="R42" s="12" t="e">
        <f t="shared" ref="R42:R65" si="6">M42/(M42+N42)</f>
        <v>#DIV/0!</v>
      </c>
      <c r="S42" s="12">
        <f t="shared" ref="S42:S65" si="7">F42/C42*9</f>
        <v>1.5</v>
      </c>
      <c r="T42" s="12">
        <f t="shared" ref="T42:T65" si="8">(H42+D42)/C42</f>
        <v>1</v>
      </c>
      <c r="U42" s="14">
        <f t="shared" ref="U42:U65" si="9">D42/(C42*3+D42)</f>
        <v>0.18181818181818182</v>
      </c>
      <c r="V42" s="14">
        <f t="shared" ref="V42:V65" si="10">(D42+H42)/(C42*3+D42+H42)</f>
        <v>0.25</v>
      </c>
    </row>
    <row r="43" spans="1:22" x14ac:dyDescent="0.2">
      <c r="A43" s="3"/>
      <c r="B43" s="4" t="str">
        <f>+'YTD Stats'!C43</f>
        <v>Darvish,Y</v>
      </c>
      <c r="C43" s="2">
        <v>7</v>
      </c>
      <c r="D43" s="2">
        <v>5</v>
      </c>
      <c r="E43" s="2">
        <v>1</v>
      </c>
      <c r="F43" s="2">
        <v>1</v>
      </c>
      <c r="G43" s="2">
        <v>6</v>
      </c>
      <c r="H43" s="2">
        <v>3</v>
      </c>
      <c r="I43" s="2">
        <v>1</v>
      </c>
      <c r="J43" s="2">
        <v>1</v>
      </c>
      <c r="K43" s="2"/>
      <c r="L43" s="2"/>
      <c r="M43" s="2"/>
      <c r="N43" s="2"/>
      <c r="O43" s="2"/>
      <c r="P43" s="2">
        <v>1</v>
      </c>
      <c r="Q43" s="2" t="s">
        <v>47</v>
      </c>
      <c r="R43" s="12" t="e">
        <f t="shared" si="6"/>
        <v>#DIV/0!</v>
      </c>
      <c r="S43" s="12">
        <f t="shared" si="7"/>
        <v>1.2857142857142856</v>
      </c>
      <c r="T43" s="12">
        <f t="shared" si="8"/>
        <v>1.1428571428571428</v>
      </c>
      <c r="U43" s="14">
        <f t="shared" si="9"/>
        <v>0.19230769230769232</v>
      </c>
      <c r="V43" s="14">
        <f t="shared" si="10"/>
        <v>0.27586206896551724</v>
      </c>
    </row>
    <row r="44" spans="1:22" x14ac:dyDescent="0.2">
      <c r="A44" s="3"/>
      <c r="B44" s="4" t="str">
        <f>+'YTD Stats'!C44</f>
        <v>Paxton, J</v>
      </c>
      <c r="C44" s="2">
        <v>4.67</v>
      </c>
      <c r="D44" s="2">
        <v>6</v>
      </c>
      <c r="E44" s="2">
        <v>3</v>
      </c>
      <c r="F44" s="2">
        <v>3</v>
      </c>
      <c r="G44" s="2">
        <v>6</v>
      </c>
      <c r="H44" s="2">
        <v>1</v>
      </c>
      <c r="I44" s="2">
        <v>1</v>
      </c>
      <c r="J44" s="2">
        <v>1</v>
      </c>
      <c r="K44" s="2"/>
      <c r="L44" s="2"/>
      <c r="M44" s="2"/>
      <c r="N44" s="2"/>
      <c r="O44" s="2"/>
      <c r="P44" s="2">
        <v>1</v>
      </c>
      <c r="Q44" s="2" t="s">
        <v>47</v>
      </c>
      <c r="R44" s="12" t="e">
        <f t="shared" si="6"/>
        <v>#DIV/0!</v>
      </c>
      <c r="S44" s="12">
        <f t="shared" si="7"/>
        <v>5.7815845824411127</v>
      </c>
      <c r="T44" s="12">
        <f t="shared" si="8"/>
        <v>1.4989293361884368</v>
      </c>
      <c r="U44" s="14">
        <f t="shared" si="9"/>
        <v>0.29985007496251875</v>
      </c>
      <c r="V44" s="14">
        <f t="shared" si="10"/>
        <v>0.33317467872441697</v>
      </c>
    </row>
    <row r="45" spans="1:22" x14ac:dyDescent="0.2">
      <c r="A45" s="3"/>
      <c r="B45" s="4" t="str">
        <f>+'YTD Stats'!C45</f>
        <v>Richards,G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 t="s">
        <v>47</v>
      </c>
      <c r="R45" s="12" t="e">
        <f t="shared" si="6"/>
        <v>#DIV/0!</v>
      </c>
      <c r="S45" s="12" t="e">
        <f t="shared" si="7"/>
        <v>#DIV/0!</v>
      </c>
      <c r="T45" s="12" t="e">
        <f t="shared" si="8"/>
        <v>#DIV/0!</v>
      </c>
      <c r="U45" s="14" t="e">
        <f t="shared" si="9"/>
        <v>#DIV/0!</v>
      </c>
      <c r="V45" s="14" t="e">
        <f t="shared" si="10"/>
        <v>#DIV/0!</v>
      </c>
    </row>
    <row r="46" spans="1:22" x14ac:dyDescent="0.2">
      <c r="A46" s="3"/>
      <c r="B46" s="4" t="str">
        <f>+'YTD Stats'!C46</f>
        <v>Foltynewicz,M</v>
      </c>
      <c r="C46" s="2">
        <v>5</v>
      </c>
      <c r="D46" s="2">
        <v>7</v>
      </c>
      <c r="E46" s="2">
        <v>6</v>
      </c>
      <c r="F46" s="2">
        <v>6</v>
      </c>
      <c r="G46" s="2">
        <v>5</v>
      </c>
      <c r="H46" s="2">
        <v>6</v>
      </c>
      <c r="I46" s="2">
        <v>1</v>
      </c>
      <c r="J46" s="2">
        <v>1</v>
      </c>
      <c r="K46" s="2"/>
      <c r="L46" s="2"/>
      <c r="M46" s="2"/>
      <c r="N46" s="2">
        <v>1</v>
      </c>
      <c r="O46" s="2"/>
      <c r="P46" s="2"/>
      <c r="Q46" s="2" t="s">
        <v>47</v>
      </c>
      <c r="R46" s="12">
        <f t="shared" si="6"/>
        <v>0</v>
      </c>
      <c r="S46" s="12">
        <f t="shared" si="7"/>
        <v>10.799999999999999</v>
      </c>
      <c r="T46" s="12">
        <f t="shared" si="8"/>
        <v>2.6</v>
      </c>
      <c r="U46" s="14">
        <f t="shared" si="9"/>
        <v>0.31818181818181818</v>
      </c>
      <c r="V46" s="14">
        <f t="shared" si="10"/>
        <v>0.4642857142857143</v>
      </c>
    </row>
    <row r="47" spans="1:22" x14ac:dyDescent="0.2">
      <c r="A47" s="3"/>
      <c r="B47" s="4" t="str">
        <f>+'YTD Stats'!C47</f>
        <v>Gray,J</v>
      </c>
      <c r="C47" s="2">
        <v>6</v>
      </c>
      <c r="D47" s="2">
        <v>5</v>
      </c>
      <c r="E47" s="2">
        <v>2</v>
      </c>
      <c r="F47" s="2">
        <v>2</v>
      </c>
      <c r="G47" s="2">
        <v>6</v>
      </c>
      <c r="H47" s="2"/>
      <c r="I47" s="2">
        <v>1</v>
      </c>
      <c r="J47" s="2">
        <v>1</v>
      </c>
      <c r="K47" s="2"/>
      <c r="L47" s="2"/>
      <c r="M47" s="2"/>
      <c r="N47" s="2"/>
      <c r="O47" s="2"/>
      <c r="P47" s="2">
        <v>1</v>
      </c>
      <c r="Q47" s="2" t="s">
        <v>47</v>
      </c>
      <c r="R47" s="12" t="e">
        <f t="shared" si="6"/>
        <v>#DIV/0!</v>
      </c>
      <c r="S47" s="12">
        <f t="shared" si="7"/>
        <v>3</v>
      </c>
      <c r="T47" s="12">
        <f t="shared" si="8"/>
        <v>0.83333333333333337</v>
      </c>
      <c r="U47" s="14">
        <f t="shared" si="9"/>
        <v>0.21739130434782608</v>
      </c>
      <c r="V47" s="14">
        <f t="shared" si="10"/>
        <v>0.21739130434782608</v>
      </c>
    </row>
    <row r="48" spans="1:22" ht="13.5" customHeight="1" x14ac:dyDescent="0.2">
      <c r="A48" s="3"/>
      <c r="B48" s="4">
        <f>+'YTD Stats'!C48</f>
        <v>0</v>
      </c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 t="s">
        <v>47</v>
      </c>
      <c r="R48" s="12" t="e">
        <f t="shared" si="6"/>
        <v>#DIV/0!</v>
      </c>
      <c r="S48" s="12" t="e">
        <f t="shared" si="7"/>
        <v>#DIV/0!</v>
      </c>
      <c r="T48" s="12" t="e">
        <f t="shared" si="8"/>
        <v>#DIV/0!</v>
      </c>
      <c r="U48" s="14" t="e">
        <f t="shared" si="9"/>
        <v>#DIV/0!</v>
      </c>
      <c r="V48" s="14" t="e">
        <f t="shared" si="10"/>
        <v>#DIV/0!</v>
      </c>
    </row>
    <row r="49" spans="1:22" x14ac:dyDescent="0.2">
      <c r="A49" s="3"/>
      <c r="B49" s="4" t="str">
        <f>+'YTD Stats'!C49</f>
        <v>Castillo,D</v>
      </c>
      <c r="C49" s="2">
        <v>3.67</v>
      </c>
      <c r="D49" s="2">
        <v>1</v>
      </c>
      <c r="E49" s="2"/>
      <c r="F49" s="2"/>
      <c r="G49" s="2">
        <v>3</v>
      </c>
      <c r="H49" s="2">
        <v>1</v>
      </c>
      <c r="I49" s="2">
        <v>3</v>
      </c>
      <c r="J49" s="2"/>
      <c r="K49" s="2"/>
      <c r="L49" s="2"/>
      <c r="M49" s="2">
        <v>2</v>
      </c>
      <c r="N49" s="2"/>
      <c r="O49" s="2">
        <v>1</v>
      </c>
      <c r="P49" s="2"/>
      <c r="Q49" s="2">
        <f>M49*2+O49*2-N49</f>
        <v>6</v>
      </c>
      <c r="R49" s="12">
        <f t="shared" si="6"/>
        <v>1</v>
      </c>
      <c r="S49" s="12">
        <f t="shared" si="7"/>
        <v>0</v>
      </c>
      <c r="T49" s="12">
        <f t="shared" si="8"/>
        <v>0.54495912806539515</v>
      </c>
      <c r="U49" s="14">
        <f t="shared" si="9"/>
        <v>8.3263946711074108E-2</v>
      </c>
      <c r="V49" s="14">
        <f t="shared" si="10"/>
        <v>0.15372790161414296</v>
      </c>
    </row>
    <row r="50" spans="1:22" x14ac:dyDescent="0.2">
      <c r="A50" s="3"/>
      <c r="B50" s="4" t="str">
        <f>+'YTD Stats'!C50</f>
        <v>Strahm,M*</v>
      </c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>
        <f t="shared" ref="Q50:Q62" si="11">M50*2+O50*2-N50</f>
        <v>0</v>
      </c>
      <c r="R50" s="12" t="e">
        <f t="shared" si="6"/>
        <v>#DIV/0!</v>
      </c>
      <c r="S50" s="12" t="e">
        <f t="shared" si="7"/>
        <v>#DIV/0!</v>
      </c>
      <c r="T50" s="12" t="e">
        <f t="shared" si="8"/>
        <v>#DIV/0!</v>
      </c>
      <c r="U50" s="14" t="e">
        <f t="shared" si="9"/>
        <v>#DIV/0!</v>
      </c>
      <c r="V50" s="14" t="e">
        <f t="shared" si="10"/>
        <v>#DIV/0!</v>
      </c>
    </row>
    <row r="51" spans="1:22" x14ac:dyDescent="0.2">
      <c r="A51" s="3"/>
      <c r="B51" s="4" t="str">
        <f>+'YTD Stats'!C51</f>
        <v>Watson,T*</v>
      </c>
      <c r="C51" s="2">
        <v>4</v>
      </c>
      <c r="D51" s="2">
        <v>2</v>
      </c>
      <c r="E51" s="2">
        <v>1</v>
      </c>
      <c r="F51" s="2">
        <v>1</v>
      </c>
      <c r="G51" s="2">
        <v>3</v>
      </c>
      <c r="H51" s="2">
        <v>1</v>
      </c>
      <c r="I51" s="2">
        <v>3</v>
      </c>
      <c r="J51" s="2"/>
      <c r="K51" s="2"/>
      <c r="L51" s="2"/>
      <c r="M51" s="2"/>
      <c r="N51" s="2"/>
      <c r="O51" s="2"/>
      <c r="P51" s="2">
        <v>1</v>
      </c>
      <c r="Q51" s="2">
        <f t="shared" si="11"/>
        <v>0</v>
      </c>
      <c r="R51" s="12" t="e">
        <f t="shared" si="6"/>
        <v>#DIV/0!</v>
      </c>
      <c r="S51" s="12">
        <f t="shared" si="7"/>
        <v>2.25</v>
      </c>
      <c r="T51" s="12">
        <f t="shared" si="8"/>
        <v>0.75</v>
      </c>
      <c r="U51" s="14">
        <f t="shared" si="9"/>
        <v>0.14285714285714285</v>
      </c>
      <c r="V51" s="14">
        <f t="shared" si="10"/>
        <v>0.2</v>
      </c>
    </row>
    <row r="52" spans="1:22" x14ac:dyDescent="0.2">
      <c r="A52" s="3"/>
      <c r="B52" s="4" t="str">
        <f>+'YTD Stats'!C52</f>
        <v>Green,C</v>
      </c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>
        <f t="shared" si="11"/>
        <v>0</v>
      </c>
      <c r="R52" s="12" t="e">
        <f t="shared" si="6"/>
        <v>#DIV/0!</v>
      </c>
      <c r="S52" s="12" t="e">
        <f t="shared" si="7"/>
        <v>#DIV/0!</v>
      </c>
      <c r="T52" s="12" t="e">
        <f t="shared" si="8"/>
        <v>#DIV/0!</v>
      </c>
      <c r="U52" s="14" t="e">
        <f t="shared" si="9"/>
        <v>#DIV/0!</v>
      </c>
      <c r="V52" s="14" t="e">
        <f t="shared" si="10"/>
        <v>#DIV/0!</v>
      </c>
    </row>
    <row r="53" spans="1:22" x14ac:dyDescent="0.2">
      <c r="A53" s="3"/>
      <c r="B53" s="4" t="str">
        <f>+'YTD Stats'!C53</f>
        <v>Bass,A</v>
      </c>
      <c r="C53" s="2">
        <v>1.33</v>
      </c>
      <c r="D53" s="2">
        <v>2</v>
      </c>
      <c r="E53" s="2">
        <v>1</v>
      </c>
      <c r="F53" s="2">
        <v>1</v>
      </c>
      <c r="G53" s="2">
        <v>1</v>
      </c>
      <c r="H53" s="2">
        <v>3</v>
      </c>
      <c r="I53" s="2">
        <v>2</v>
      </c>
      <c r="J53" s="2"/>
      <c r="K53" s="2"/>
      <c r="L53" s="2"/>
      <c r="M53" s="2"/>
      <c r="N53" s="2"/>
      <c r="O53" s="2"/>
      <c r="P53" s="2"/>
      <c r="Q53" s="2">
        <f t="shared" si="11"/>
        <v>0</v>
      </c>
      <c r="R53" s="12" t="e">
        <f t="shared" si="6"/>
        <v>#DIV/0!</v>
      </c>
      <c r="S53" s="12">
        <f t="shared" si="7"/>
        <v>6.7669172932330826</v>
      </c>
      <c r="T53" s="12">
        <f t="shared" si="8"/>
        <v>3.7593984962406015</v>
      </c>
      <c r="U53" s="14">
        <f t="shared" si="9"/>
        <v>0.333889816360601</v>
      </c>
      <c r="V53" s="14">
        <f t="shared" si="10"/>
        <v>0.55617352614015569</v>
      </c>
    </row>
    <row r="54" spans="1:22" x14ac:dyDescent="0.2">
      <c r="A54" s="3"/>
      <c r="B54" s="4" t="str">
        <f>+'YTD Stats'!C54</f>
        <v>Knebel,C</v>
      </c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>
        <f t="shared" si="11"/>
        <v>0</v>
      </c>
      <c r="R54" s="12" t="e">
        <f t="shared" si="6"/>
        <v>#DIV/0!</v>
      </c>
      <c r="S54" s="12" t="e">
        <f t="shared" si="7"/>
        <v>#DIV/0!</v>
      </c>
      <c r="T54" s="12" t="e">
        <f t="shared" si="8"/>
        <v>#DIV/0!</v>
      </c>
      <c r="U54" s="14" t="e">
        <f t="shared" si="9"/>
        <v>#DIV/0!</v>
      </c>
      <c r="V54" s="14" t="e">
        <f t="shared" si="10"/>
        <v>#DIV/0!</v>
      </c>
    </row>
    <row r="55" spans="1:22" x14ac:dyDescent="0.2">
      <c r="A55" s="3"/>
      <c r="B55" s="4" t="str">
        <f>+'YTD Stats'!C55</f>
        <v>Hernandez,D</v>
      </c>
      <c r="C55" s="2">
        <v>2.67</v>
      </c>
      <c r="D55" s="2">
        <v>2</v>
      </c>
      <c r="E55" s="2">
        <v>3</v>
      </c>
      <c r="F55" s="2">
        <v>3</v>
      </c>
      <c r="G55" s="2">
        <v>1</v>
      </c>
      <c r="H55" s="2">
        <v>3</v>
      </c>
      <c r="I55" s="2">
        <v>4</v>
      </c>
      <c r="J55" s="2"/>
      <c r="K55" s="2"/>
      <c r="L55" s="2"/>
      <c r="M55" s="2">
        <v>1</v>
      </c>
      <c r="N55" s="2"/>
      <c r="O55" s="2"/>
      <c r="P55" s="2"/>
      <c r="Q55" s="2">
        <f t="shared" si="11"/>
        <v>2</v>
      </c>
      <c r="R55" s="12">
        <f t="shared" si="6"/>
        <v>1</v>
      </c>
      <c r="S55" s="12">
        <f t="shared" si="7"/>
        <v>10.112359550561798</v>
      </c>
      <c r="T55" s="12">
        <f t="shared" si="8"/>
        <v>1.8726591760299627</v>
      </c>
      <c r="U55" s="14">
        <f t="shared" si="9"/>
        <v>0.19980019980019981</v>
      </c>
      <c r="V55" s="14">
        <f t="shared" si="10"/>
        <v>0.3843197540353574</v>
      </c>
    </row>
    <row r="56" spans="1:22" ht="25.5" x14ac:dyDescent="0.2">
      <c r="A56" s="3"/>
      <c r="B56" s="4" t="str">
        <f>+'YTD Stats'!C56</f>
        <v>Santana,Edgar</v>
      </c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>
        <f t="shared" si="11"/>
        <v>0</v>
      </c>
      <c r="R56" s="12" t="e">
        <f t="shared" si="6"/>
        <v>#DIV/0!</v>
      </c>
      <c r="S56" s="12" t="e">
        <f t="shared" si="7"/>
        <v>#DIV/0!</v>
      </c>
      <c r="T56" s="12" t="e">
        <f t="shared" si="8"/>
        <v>#DIV/0!</v>
      </c>
      <c r="U56" s="14" t="e">
        <f t="shared" si="9"/>
        <v>#DIV/0!</v>
      </c>
      <c r="V56" s="14" t="e">
        <f t="shared" si="10"/>
        <v>#DIV/0!</v>
      </c>
    </row>
    <row r="57" spans="1:22" x14ac:dyDescent="0.2">
      <c r="A57" s="3"/>
      <c r="B57" s="4" t="str">
        <f>+'YTD Stats'!C57</f>
        <v>Urias,J*</v>
      </c>
      <c r="C57" s="2">
        <v>1.67</v>
      </c>
      <c r="D57" s="2">
        <v>2</v>
      </c>
      <c r="E57" s="2">
        <v>2</v>
      </c>
      <c r="F57" s="2">
        <v>2</v>
      </c>
      <c r="G57" s="2">
        <v>1</v>
      </c>
      <c r="H57" s="2">
        <v>1</v>
      </c>
      <c r="I57" s="2">
        <v>2</v>
      </c>
      <c r="J57" s="2"/>
      <c r="K57" s="2"/>
      <c r="L57" s="2"/>
      <c r="M57" s="2"/>
      <c r="N57" s="2">
        <v>1</v>
      </c>
      <c r="O57" s="2">
        <v>1</v>
      </c>
      <c r="P57" s="2">
        <v>1</v>
      </c>
      <c r="Q57" s="2">
        <f t="shared" si="11"/>
        <v>1</v>
      </c>
      <c r="R57" s="12">
        <f t="shared" si="6"/>
        <v>0</v>
      </c>
      <c r="S57" s="12">
        <f t="shared" si="7"/>
        <v>10.778443113772456</v>
      </c>
      <c r="T57" s="12">
        <f t="shared" si="8"/>
        <v>1.7964071856287427</v>
      </c>
      <c r="U57" s="14">
        <f t="shared" si="9"/>
        <v>0.28530670470756064</v>
      </c>
      <c r="V57" s="14">
        <f t="shared" si="10"/>
        <v>0.37453183520599254</v>
      </c>
    </row>
    <row r="58" spans="1:22" x14ac:dyDescent="0.2">
      <c r="A58" s="3"/>
      <c r="B58" s="4" t="str">
        <f>+'YTD Stats'!C58</f>
        <v>Walden,M</v>
      </c>
      <c r="C58" s="2">
        <v>2</v>
      </c>
      <c r="D58" s="2"/>
      <c r="E58" s="2">
        <v>2</v>
      </c>
      <c r="F58" s="2">
        <v>2</v>
      </c>
      <c r="G58" s="2">
        <v>1</v>
      </c>
      <c r="H58" s="2">
        <v>3</v>
      </c>
      <c r="I58" s="2">
        <v>2</v>
      </c>
      <c r="J58" s="2"/>
      <c r="K58" s="2"/>
      <c r="L58" s="2"/>
      <c r="M58" s="2"/>
      <c r="N58" s="2"/>
      <c r="O58" s="2">
        <v>1</v>
      </c>
      <c r="P58" s="2"/>
      <c r="Q58" s="2">
        <f t="shared" si="11"/>
        <v>2</v>
      </c>
      <c r="R58" s="12" t="e">
        <f t="shared" si="6"/>
        <v>#DIV/0!</v>
      </c>
      <c r="S58" s="12">
        <f t="shared" si="7"/>
        <v>9</v>
      </c>
      <c r="T58" s="12">
        <f t="shared" si="8"/>
        <v>1.5</v>
      </c>
      <c r="U58" s="14">
        <f t="shared" si="9"/>
        <v>0</v>
      </c>
      <c r="V58" s="14">
        <f t="shared" si="10"/>
        <v>0.33333333333333331</v>
      </c>
    </row>
    <row r="59" spans="1:22" x14ac:dyDescent="0.2">
      <c r="A59" s="3"/>
      <c r="B59" s="4" t="str">
        <f>+'YTD Stats'!C59</f>
        <v>Wingenter,T</v>
      </c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>
        <f t="shared" si="11"/>
        <v>0</v>
      </c>
      <c r="R59" s="12" t="e">
        <f t="shared" si="6"/>
        <v>#DIV/0!</v>
      </c>
      <c r="S59" s="12" t="e">
        <f t="shared" si="7"/>
        <v>#DIV/0!</v>
      </c>
      <c r="T59" s="12" t="e">
        <f t="shared" si="8"/>
        <v>#DIV/0!</v>
      </c>
      <c r="U59" s="14" t="e">
        <f t="shared" si="9"/>
        <v>#DIV/0!</v>
      </c>
      <c r="V59" s="14" t="e">
        <f t="shared" si="10"/>
        <v>#DIV/0!</v>
      </c>
    </row>
    <row r="60" spans="1:22" x14ac:dyDescent="0.2">
      <c r="A60" s="3"/>
      <c r="B60" s="4">
        <f>+'YTD Stats'!C60</f>
        <v>0</v>
      </c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>
        <f t="shared" si="11"/>
        <v>0</v>
      </c>
      <c r="R60" s="12" t="e">
        <f t="shared" si="6"/>
        <v>#DIV/0!</v>
      </c>
      <c r="S60" s="12" t="e">
        <f t="shared" si="7"/>
        <v>#DIV/0!</v>
      </c>
      <c r="T60" s="12" t="e">
        <f t="shared" si="8"/>
        <v>#DIV/0!</v>
      </c>
      <c r="U60" s="14" t="e">
        <f t="shared" si="9"/>
        <v>#DIV/0!</v>
      </c>
      <c r="V60" s="14" t="e">
        <f t="shared" si="10"/>
        <v>#DIV/0!</v>
      </c>
    </row>
    <row r="61" spans="1:22" x14ac:dyDescent="0.2">
      <c r="A61" s="3"/>
      <c r="B61" s="4">
        <f>+'YTD Stats'!C61</f>
        <v>0</v>
      </c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>
        <f t="shared" si="11"/>
        <v>0</v>
      </c>
      <c r="R61" s="12" t="e">
        <f t="shared" si="6"/>
        <v>#DIV/0!</v>
      </c>
      <c r="S61" s="12" t="e">
        <f t="shared" si="7"/>
        <v>#DIV/0!</v>
      </c>
      <c r="T61" s="12" t="e">
        <f t="shared" si="8"/>
        <v>#DIV/0!</v>
      </c>
      <c r="U61" s="14" t="e">
        <f t="shared" si="9"/>
        <v>#DIV/0!</v>
      </c>
      <c r="V61" s="14" t="e">
        <f t="shared" si="10"/>
        <v>#DIV/0!</v>
      </c>
    </row>
    <row r="62" spans="1:22" ht="15" customHeight="1" x14ac:dyDescent="0.2">
      <c r="A62" s="3"/>
      <c r="B62" s="4">
        <f>+'YTD Stats'!C62</f>
        <v>0</v>
      </c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>
        <f t="shared" si="11"/>
        <v>0</v>
      </c>
      <c r="R62" s="12" t="e">
        <f t="shared" si="6"/>
        <v>#DIV/0!</v>
      </c>
      <c r="S62" s="12" t="e">
        <f t="shared" si="7"/>
        <v>#DIV/0!</v>
      </c>
      <c r="T62" s="12" t="e">
        <f t="shared" si="8"/>
        <v>#DIV/0!</v>
      </c>
      <c r="U62" s="14" t="e">
        <f t="shared" si="9"/>
        <v>#DIV/0!</v>
      </c>
      <c r="V62" s="14" t="e">
        <f t="shared" si="10"/>
        <v>#DIV/0!</v>
      </c>
    </row>
    <row r="63" spans="1:22" x14ac:dyDescent="0.2">
      <c r="A63" s="3"/>
      <c r="B63" s="4" t="str">
        <f>+'YTD Stats'!C63</f>
        <v>Non pitcher</v>
      </c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>
        <f>M63*2+O63*2-N63</f>
        <v>0</v>
      </c>
      <c r="R63" s="12" t="e">
        <f t="shared" si="6"/>
        <v>#DIV/0!</v>
      </c>
      <c r="S63" s="12" t="e">
        <f t="shared" si="7"/>
        <v>#DIV/0!</v>
      </c>
      <c r="T63" s="12" t="e">
        <f t="shared" si="8"/>
        <v>#DIV/0!</v>
      </c>
      <c r="U63" s="14" t="e">
        <f t="shared" si="9"/>
        <v>#DIV/0!</v>
      </c>
      <c r="V63" s="14" t="e">
        <f t="shared" si="10"/>
        <v>#DIV/0!</v>
      </c>
    </row>
    <row r="64" spans="1:22" ht="13.5" thickBot="1" x14ac:dyDescent="0.25">
      <c r="A64" s="3"/>
      <c r="B64" s="4" t="s">
        <v>42</v>
      </c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 t="s">
        <v>47</v>
      </c>
      <c r="R64" s="12" t="e">
        <f t="shared" si="6"/>
        <v>#DIV/0!</v>
      </c>
      <c r="S64" s="12" t="e">
        <f t="shared" si="7"/>
        <v>#DIV/0!</v>
      </c>
      <c r="T64" s="12" t="e">
        <f t="shared" si="8"/>
        <v>#DIV/0!</v>
      </c>
      <c r="U64" s="14" t="e">
        <f t="shared" si="9"/>
        <v>#DIV/0!</v>
      </c>
      <c r="V64" s="14" t="e">
        <f t="shared" si="10"/>
        <v>#DIV/0!</v>
      </c>
    </row>
    <row r="65" spans="1:22" ht="13.5" thickBot="1" x14ac:dyDescent="0.25">
      <c r="A65" s="5"/>
      <c r="B65" s="6" t="s">
        <v>25</v>
      </c>
      <c r="C65" s="7">
        <f t="shared" ref="C65:Q65" si="12">SUM(C42:C64)</f>
        <v>44.010000000000005</v>
      </c>
      <c r="D65" s="7">
        <f t="shared" si="12"/>
        <v>36</v>
      </c>
      <c r="E65" s="7">
        <f t="shared" si="12"/>
        <v>22</v>
      </c>
      <c r="F65" s="7">
        <f t="shared" si="12"/>
        <v>22</v>
      </c>
      <c r="G65" s="7">
        <f t="shared" si="12"/>
        <v>38</v>
      </c>
      <c r="H65" s="7">
        <f t="shared" si="12"/>
        <v>24</v>
      </c>
      <c r="I65" s="7">
        <f t="shared" si="12"/>
        <v>21</v>
      </c>
      <c r="J65" s="7">
        <f t="shared" si="12"/>
        <v>5</v>
      </c>
      <c r="K65" s="7">
        <f t="shared" si="12"/>
        <v>0</v>
      </c>
      <c r="L65" s="7">
        <f t="shared" si="12"/>
        <v>0</v>
      </c>
      <c r="M65" s="7">
        <f t="shared" si="12"/>
        <v>3</v>
      </c>
      <c r="N65" s="7">
        <f t="shared" si="12"/>
        <v>2</v>
      </c>
      <c r="O65" s="7">
        <f t="shared" si="12"/>
        <v>3</v>
      </c>
      <c r="P65" s="7">
        <f t="shared" si="12"/>
        <v>5</v>
      </c>
      <c r="Q65" s="7">
        <f t="shared" si="12"/>
        <v>11</v>
      </c>
      <c r="R65" s="13">
        <f t="shared" si="6"/>
        <v>0.6</v>
      </c>
      <c r="S65" s="13">
        <f t="shared" si="7"/>
        <v>4.4989775051124736</v>
      </c>
      <c r="T65" s="13">
        <f t="shared" si="8"/>
        <v>1.3633265167007498</v>
      </c>
      <c r="U65" s="15">
        <f t="shared" si="9"/>
        <v>0.21424745581146221</v>
      </c>
      <c r="V65" s="16">
        <f t="shared" si="10"/>
        <v>0.31245117950320256</v>
      </c>
    </row>
  </sheetData>
  <phoneticPr fontId="3" type="noConversion"/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5"/>
  <sheetViews>
    <sheetView topLeftCell="A4" workbookViewId="0">
      <pane xSplit="2" ySplit="2" topLeftCell="C6" activePane="bottomRight" state="frozen"/>
      <selection activeCell="A4" sqref="A4"/>
      <selection pane="topRight" activeCell="C4" sqref="C4"/>
      <selection pane="bottomLeft" activeCell="A6" sqref="A6"/>
      <selection pane="bottomRight" activeCell="N55" sqref="N55"/>
    </sheetView>
  </sheetViews>
  <sheetFormatPr defaultRowHeight="12.75" x14ac:dyDescent="0.2"/>
  <cols>
    <col min="1" max="1" width="8.28515625" bestFit="1" customWidth="1"/>
    <col min="2" max="2" width="14.5703125" customWidth="1"/>
    <col min="3" max="3" width="5.42578125" customWidth="1"/>
    <col min="4" max="4" width="4.5703125" customWidth="1"/>
    <col min="5" max="5" width="4.42578125" customWidth="1"/>
    <col min="6" max="6" width="3.85546875" customWidth="1"/>
    <col min="7" max="7" width="4.140625" customWidth="1"/>
    <col min="8" max="9" width="4.7109375" customWidth="1"/>
    <col min="10" max="10" width="3.5703125" customWidth="1"/>
    <col min="11" max="11" width="3.85546875" customWidth="1"/>
    <col min="12" max="12" width="5.42578125" customWidth="1"/>
    <col min="13" max="13" width="3.5703125" customWidth="1"/>
    <col min="14" max="14" width="4.28515625" customWidth="1"/>
    <col min="15" max="15" width="4.85546875" customWidth="1"/>
    <col min="16" max="16" width="4.28515625" customWidth="1"/>
    <col min="17" max="17" width="4" customWidth="1"/>
    <col min="18" max="18" width="4.85546875" customWidth="1"/>
    <col min="19" max="19" width="7" bestFit="1" customWidth="1"/>
    <col min="20" max="20" width="10" customWidth="1"/>
    <col min="21" max="21" width="10.5703125" customWidth="1"/>
    <col min="22" max="22" width="10.140625" customWidth="1"/>
  </cols>
  <sheetData>
    <row r="1" spans="1:22" ht="15.75" customHeight="1" x14ac:dyDescent="0.35">
      <c r="A1" s="4">
        <v>2008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6.5" customHeight="1" x14ac:dyDescent="0.35">
      <c r="A2" s="2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17.25" customHeight="1" x14ac:dyDescent="0.35">
      <c r="A3" s="2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15.7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2">
      <c r="A5" s="2" t="s">
        <v>2</v>
      </c>
      <c r="B5" s="2" t="s">
        <v>3</v>
      </c>
      <c r="C5" s="2" t="s">
        <v>4</v>
      </c>
      <c r="D5" s="2" t="s">
        <v>5</v>
      </c>
      <c r="E5" s="2" t="s">
        <v>6</v>
      </c>
      <c r="F5" s="2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2" t="s">
        <v>12</v>
      </c>
      <c r="L5" s="2" t="s">
        <v>13</v>
      </c>
      <c r="M5" s="2" t="s">
        <v>14</v>
      </c>
      <c r="N5" s="2" t="s">
        <v>15</v>
      </c>
      <c r="O5" s="2" t="s">
        <v>16</v>
      </c>
      <c r="P5" s="2" t="s">
        <v>17</v>
      </c>
      <c r="Q5" s="2" t="s">
        <v>18</v>
      </c>
      <c r="R5" s="2" t="s">
        <v>19</v>
      </c>
      <c r="S5" s="2" t="s">
        <v>20</v>
      </c>
      <c r="T5" s="2" t="s">
        <v>21</v>
      </c>
      <c r="U5" s="2" t="s">
        <v>22</v>
      </c>
      <c r="V5" s="2" t="s">
        <v>23</v>
      </c>
    </row>
    <row r="6" spans="1:22" x14ac:dyDescent="0.2">
      <c r="A6" s="3"/>
      <c r="B6" s="4">
        <f>+'YTD Stats'!C6</f>
        <v>0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>
        <f t="shared" ref="R6:R38" si="0">D6+M6+O6+P6</f>
        <v>0</v>
      </c>
      <c r="S6" s="2">
        <f t="shared" ref="S6:S38" si="1">F6+H6+(I6*2)+(J6*3)</f>
        <v>0</v>
      </c>
      <c r="T6" s="8" t="e">
        <f t="shared" ref="T6:T38" si="2">F6/D6</f>
        <v>#DIV/0!</v>
      </c>
      <c r="U6" s="8" t="e">
        <f t="shared" ref="U6:U38" si="3">(F6+M6)/(D6+M6+P6)</f>
        <v>#DIV/0!</v>
      </c>
      <c r="V6" s="8" t="e">
        <f t="shared" ref="V6:V38" si="4">S6/D6</f>
        <v>#DIV/0!</v>
      </c>
    </row>
    <row r="7" spans="1:22" x14ac:dyDescent="0.2">
      <c r="A7" s="3"/>
      <c r="B7" s="4" t="str">
        <f>+'YTD Stats'!C7</f>
        <v>Contreras,W</v>
      </c>
      <c r="C7" s="2">
        <v>5</v>
      </c>
      <c r="D7" s="2">
        <v>15</v>
      </c>
      <c r="E7" s="2">
        <v>2</v>
      </c>
      <c r="F7" s="2">
        <v>1</v>
      </c>
      <c r="G7" s="2"/>
      <c r="H7" s="2">
        <v>1</v>
      </c>
      <c r="I7" s="2"/>
      <c r="J7" s="2"/>
      <c r="K7" s="2"/>
      <c r="L7" s="2"/>
      <c r="M7" s="2">
        <v>2</v>
      </c>
      <c r="N7" s="2">
        <v>5</v>
      </c>
      <c r="O7" s="2"/>
      <c r="P7" s="2"/>
      <c r="Q7" s="2"/>
      <c r="R7" s="2">
        <f t="shared" si="0"/>
        <v>17</v>
      </c>
      <c r="S7" s="2">
        <f t="shared" si="1"/>
        <v>2</v>
      </c>
      <c r="T7" s="8">
        <f t="shared" si="2"/>
        <v>6.6666666666666666E-2</v>
      </c>
      <c r="U7" s="8">
        <f t="shared" si="3"/>
        <v>0.17647058823529413</v>
      </c>
      <c r="V7" s="8">
        <f t="shared" si="4"/>
        <v>0.13333333333333333</v>
      </c>
    </row>
    <row r="8" spans="1:22" x14ac:dyDescent="0.2">
      <c r="A8" s="3"/>
      <c r="B8" s="4" t="str">
        <f>+'YTD Stats'!C8</f>
        <v>Wolters,T*</v>
      </c>
      <c r="C8" s="2">
        <v>4</v>
      </c>
      <c r="D8" s="2">
        <v>8</v>
      </c>
      <c r="E8" s="2"/>
      <c r="F8" s="2">
        <v>3</v>
      </c>
      <c r="G8" s="2">
        <v>1</v>
      </c>
      <c r="H8" s="2"/>
      <c r="I8" s="2"/>
      <c r="J8" s="2"/>
      <c r="K8" s="2"/>
      <c r="L8" s="2"/>
      <c r="M8" s="2">
        <v>1</v>
      </c>
      <c r="N8" s="2">
        <v>1</v>
      </c>
      <c r="O8" s="2"/>
      <c r="P8" s="2"/>
      <c r="Q8" s="2"/>
      <c r="R8" s="2">
        <f t="shared" si="0"/>
        <v>9</v>
      </c>
      <c r="S8" s="2">
        <f t="shared" si="1"/>
        <v>3</v>
      </c>
      <c r="T8" s="8">
        <f t="shared" si="2"/>
        <v>0.375</v>
      </c>
      <c r="U8" s="8">
        <f t="shared" si="3"/>
        <v>0.44444444444444442</v>
      </c>
      <c r="V8" s="8">
        <f t="shared" si="4"/>
        <v>0.375</v>
      </c>
    </row>
    <row r="9" spans="1:22" x14ac:dyDescent="0.2">
      <c r="A9" s="3"/>
      <c r="B9" s="4" t="str">
        <f>+'YTD Stats'!C9</f>
        <v>Baez,J</v>
      </c>
      <c r="C9" s="2">
        <v>5</v>
      </c>
      <c r="D9" s="2">
        <v>20</v>
      </c>
      <c r="E9" s="2">
        <v>4</v>
      </c>
      <c r="F9" s="2">
        <v>7</v>
      </c>
      <c r="G9" s="2">
        <v>7</v>
      </c>
      <c r="H9" s="2">
        <v>1</v>
      </c>
      <c r="I9" s="2">
        <v>1</v>
      </c>
      <c r="J9" s="2">
        <v>3</v>
      </c>
      <c r="K9" s="2"/>
      <c r="L9" s="2"/>
      <c r="M9" s="2"/>
      <c r="N9" s="2">
        <v>8</v>
      </c>
      <c r="O9" s="2"/>
      <c r="P9" s="2"/>
      <c r="Q9" s="2"/>
      <c r="R9" s="2">
        <f t="shared" si="0"/>
        <v>20</v>
      </c>
      <c r="S9" s="2">
        <f t="shared" si="1"/>
        <v>19</v>
      </c>
      <c r="T9" s="8">
        <f t="shared" si="2"/>
        <v>0.35</v>
      </c>
      <c r="U9" s="8">
        <f t="shared" si="3"/>
        <v>0.35</v>
      </c>
      <c r="V9" s="8">
        <f t="shared" si="4"/>
        <v>0.95</v>
      </c>
    </row>
    <row r="10" spans="1:22" ht="13.5" customHeight="1" x14ac:dyDescent="0.2">
      <c r="A10" s="3"/>
      <c r="B10" s="4" t="str">
        <f>+'YTD Stats'!C10</f>
        <v>Ahmed,N</v>
      </c>
      <c r="C10" s="2">
        <v>5</v>
      </c>
      <c r="D10" s="2">
        <v>16</v>
      </c>
      <c r="E10" s="2">
        <v>1</v>
      </c>
      <c r="F10" s="2">
        <v>2</v>
      </c>
      <c r="G10" s="2"/>
      <c r="H10" s="2">
        <v>1</v>
      </c>
      <c r="I10" s="2"/>
      <c r="J10" s="2"/>
      <c r="K10" s="2">
        <v>1</v>
      </c>
      <c r="L10" s="2"/>
      <c r="M10" s="2">
        <v>1</v>
      </c>
      <c r="N10" s="2">
        <v>1</v>
      </c>
      <c r="O10" s="2"/>
      <c r="P10" s="2"/>
      <c r="Q10" s="2"/>
      <c r="R10" s="2">
        <f t="shared" si="0"/>
        <v>17</v>
      </c>
      <c r="S10" s="2">
        <f t="shared" si="1"/>
        <v>3</v>
      </c>
      <c r="T10" s="8">
        <f t="shared" si="2"/>
        <v>0.125</v>
      </c>
      <c r="U10" s="8">
        <f t="shared" si="3"/>
        <v>0.17647058823529413</v>
      </c>
      <c r="V10" s="8">
        <f t="shared" si="4"/>
        <v>0.1875</v>
      </c>
    </row>
    <row r="11" spans="1:22" x14ac:dyDescent="0.2">
      <c r="A11" s="3"/>
      <c r="B11" s="4" t="str">
        <f>+'YTD Stats'!C11</f>
        <v>Rosario,Ahm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>
        <f t="shared" si="0"/>
        <v>0</v>
      </c>
      <c r="S11" s="2">
        <f t="shared" si="1"/>
        <v>0</v>
      </c>
      <c r="T11" s="8" t="e">
        <f t="shared" si="2"/>
        <v>#DIV/0!</v>
      </c>
      <c r="U11" s="8" t="e">
        <f t="shared" si="3"/>
        <v>#DIV/0!</v>
      </c>
      <c r="V11" s="8" t="e">
        <f t="shared" si="4"/>
        <v>#DIV/0!</v>
      </c>
    </row>
    <row r="12" spans="1:22" x14ac:dyDescent="0.2">
      <c r="A12" s="3"/>
      <c r="B12" s="4" t="str">
        <f>+'YTD Stats'!C12</f>
        <v>Goodrum,N+</v>
      </c>
      <c r="C12" s="2">
        <v>2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>
        <f t="shared" si="0"/>
        <v>0</v>
      </c>
      <c r="S12" s="2">
        <f t="shared" si="1"/>
        <v>0</v>
      </c>
      <c r="T12" s="8" t="e">
        <f t="shared" si="2"/>
        <v>#DIV/0!</v>
      </c>
      <c r="U12" s="8" t="e">
        <f t="shared" si="3"/>
        <v>#DIV/0!</v>
      </c>
      <c r="V12" s="8" t="e">
        <f t="shared" si="4"/>
        <v>#DIV/0!</v>
      </c>
    </row>
    <row r="13" spans="1:22" x14ac:dyDescent="0.2">
      <c r="A13" s="3"/>
      <c r="B13" s="4" t="str">
        <f>+'YTD Stats'!C13</f>
        <v>Freeman,F*</v>
      </c>
      <c r="C13" s="2">
        <v>3</v>
      </c>
      <c r="D13" s="2">
        <v>10</v>
      </c>
      <c r="E13" s="2"/>
      <c r="F13" s="2">
        <v>1</v>
      </c>
      <c r="G13" s="2"/>
      <c r="H13" s="2">
        <v>1</v>
      </c>
      <c r="I13" s="2"/>
      <c r="J13" s="2"/>
      <c r="K13" s="2"/>
      <c r="L13" s="2"/>
      <c r="M13" s="2"/>
      <c r="N13" s="2">
        <v>2</v>
      </c>
      <c r="O13" s="2"/>
      <c r="P13" s="2"/>
      <c r="Q13" s="2"/>
      <c r="R13" s="2">
        <f t="shared" si="0"/>
        <v>10</v>
      </c>
      <c r="S13" s="2">
        <f t="shared" si="1"/>
        <v>2</v>
      </c>
      <c r="T13" s="8">
        <f t="shared" si="2"/>
        <v>0.1</v>
      </c>
      <c r="U13" s="8">
        <f t="shared" si="3"/>
        <v>0.1</v>
      </c>
      <c r="V13" s="8">
        <f t="shared" si="4"/>
        <v>0.2</v>
      </c>
    </row>
    <row r="14" spans="1:22" x14ac:dyDescent="0.2">
      <c r="A14" s="3"/>
      <c r="B14" s="4" t="str">
        <f>+'YTD Stats'!C14</f>
        <v>Gardner,B*</v>
      </c>
      <c r="C14" s="2">
        <v>5</v>
      </c>
      <c r="D14" s="2">
        <v>20</v>
      </c>
      <c r="E14" s="2">
        <v>2</v>
      </c>
      <c r="F14" s="2">
        <v>5</v>
      </c>
      <c r="G14" s="2">
        <v>2</v>
      </c>
      <c r="H14" s="2"/>
      <c r="I14" s="2">
        <v>1</v>
      </c>
      <c r="J14" s="2"/>
      <c r="K14" s="2"/>
      <c r="L14" s="2"/>
      <c r="M14" s="2">
        <v>1</v>
      </c>
      <c r="N14" s="2">
        <v>1</v>
      </c>
      <c r="O14" s="2"/>
      <c r="P14" s="2"/>
      <c r="Q14" s="2"/>
      <c r="R14" s="2">
        <f t="shared" si="0"/>
        <v>21</v>
      </c>
      <c r="S14" s="2">
        <f t="shared" si="1"/>
        <v>7</v>
      </c>
      <c r="T14" s="8">
        <f t="shared" si="2"/>
        <v>0.25</v>
      </c>
      <c r="U14" s="8">
        <f t="shared" si="3"/>
        <v>0.2857142857142857</v>
      </c>
      <c r="V14" s="8">
        <f t="shared" si="4"/>
        <v>0.35</v>
      </c>
    </row>
    <row r="15" spans="1:22" x14ac:dyDescent="0.2">
      <c r="A15" s="3"/>
      <c r="B15" s="4" t="str">
        <f>+'YTD Stats'!C15</f>
        <v>Rendon,A</v>
      </c>
      <c r="C15" s="2">
        <v>5</v>
      </c>
      <c r="D15" s="2">
        <v>19</v>
      </c>
      <c r="E15" s="2">
        <v>3</v>
      </c>
      <c r="F15" s="2">
        <v>4</v>
      </c>
      <c r="G15" s="2">
        <v>3</v>
      </c>
      <c r="H15" s="2"/>
      <c r="I15" s="2"/>
      <c r="J15" s="2">
        <v>1</v>
      </c>
      <c r="K15" s="2"/>
      <c r="L15" s="2"/>
      <c r="M15" s="2">
        <v>1</v>
      </c>
      <c r="N15" s="2">
        <v>3</v>
      </c>
      <c r="O15" s="2"/>
      <c r="P15" s="2">
        <v>1</v>
      </c>
      <c r="Q15" s="2"/>
      <c r="R15" s="2">
        <f t="shared" si="0"/>
        <v>21</v>
      </c>
      <c r="S15" s="2">
        <f t="shared" si="1"/>
        <v>7</v>
      </c>
      <c r="T15" s="8">
        <f t="shared" si="2"/>
        <v>0.21052631578947367</v>
      </c>
      <c r="U15" s="8">
        <f t="shared" si="3"/>
        <v>0.23809523809523808</v>
      </c>
      <c r="V15" s="8">
        <f t="shared" si="4"/>
        <v>0.36842105263157893</v>
      </c>
    </row>
    <row r="16" spans="1:22" ht="12" customHeight="1" x14ac:dyDescent="0.2">
      <c r="A16" s="3"/>
      <c r="B16" s="4" t="str">
        <f>+'YTD Stats'!C16</f>
        <v>Sogard,E</v>
      </c>
      <c r="C16" s="2">
        <v>3</v>
      </c>
      <c r="D16" s="2">
        <v>3</v>
      </c>
      <c r="E16" s="2"/>
      <c r="F16" s="2">
        <v>1</v>
      </c>
      <c r="G16" s="2">
        <v>1</v>
      </c>
      <c r="H16" s="2"/>
      <c r="I16" s="2"/>
      <c r="J16" s="2"/>
      <c r="K16" s="2"/>
      <c r="L16" s="2"/>
      <c r="M16" s="2"/>
      <c r="N16" s="2">
        <v>1</v>
      </c>
      <c r="O16" s="2"/>
      <c r="P16" s="2"/>
      <c r="Q16" s="2"/>
      <c r="R16" s="2">
        <f t="shared" si="0"/>
        <v>3</v>
      </c>
      <c r="S16" s="2">
        <f t="shared" si="1"/>
        <v>1</v>
      </c>
      <c r="T16" s="8">
        <f t="shared" si="2"/>
        <v>0.33333333333333331</v>
      </c>
      <c r="U16" s="8">
        <f t="shared" si="3"/>
        <v>0.33333333333333331</v>
      </c>
      <c r="V16" s="8">
        <f t="shared" si="4"/>
        <v>0.33333333333333331</v>
      </c>
    </row>
    <row r="17" spans="1:22" x14ac:dyDescent="0.2">
      <c r="A17" s="3"/>
      <c r="B17" s="4" t="str">
        <f>+'YTD Stats'!C17</f>
        <v>Cespedes,Y</v>
      </c>
      <c r="C17" s="2">
        <v>3</v>
      </c>
      <c r="D17" s="2">
        <v>6</v>
      </c>
      <c r="E17" s="2">
        <v>2</v>
      </c>
      <c r="F17" s="2">
        <v>2</v>
      </c>
      <c r="G17" s="2">
        <v>3</v>
      </c>
      <c r="H17" s="2"/>
      <c r="I17" s="2"/>
      <c r="J17" s="2">
        <v>1</v>
      </c>
      <c r="K17" s="2"/>
      <c r="L17" s="2"/>
      <c r="M17" s="2"/>
      <c r="N17" s="2">
        <v>2</v>
      </c>
      <c r="O17" s="2"/>
      <c r="P17" s="2"/>
      <c r="Q17" s="2"/>
      <c r="R17" s="2">
        <f t="shared" si="0"/>
        <v>6</v>
      </c>
      <c r="S17" s="2">
        <f t="shared" si="1"/>
        <v>5</v>
      </c>
      <c r="T17" s="8">
        <f t="shared" si="2"/>
        <v>0.33333333333333331</v>
      </c>
      <c r="U17" s="8">
        <f t="shared" si="3"/>
        <v>0.33333333333333331</v>
      </c>
      <c r="V17" s="8">
        <f t="shared" si="4"/>
        <v>0.83333333333333337</v>
      </c>
    </row>
    <row r="18" spans="1:22" x14ac:dyDescent="0.2">
      <c r="A18" s="3"/>
      <c r="B18" s="4" t="str">
        <f>+'YTD Stats'!C18</f>
        <v>Anderson,T</v>
      </c>
      <c r="C18" s="2">
        <v>5</v>
      </c>
      <c r="D18" s="2">
        <v>4</v>
      </c>
      <c r="E18" s="2"/>
      <c r="F18" s="2"/>
      <c r="G18" s="2"/>
      <c r="H18" s="2"/>
      <c r="I18" s="2"/>
      <c r="J18" s="2"/>
      <c r="K18" s="2"/>
      <c r="L18" s="2"/>
      <c r="M18" s="2">
        <v>1</v>
      </c>
      <c r="N18" s="2">
        <v>2</v>
      </c>
      <c r="O18" s="2"/>
      <c r="P18" s="2"/>
      <c r="Q18" s="2"/>
      <c r="R18" s="2">
        <f t="shared" si="0"/>
        <v>5</v>
      </c>
      <c r="S18" s="2">
        <f t="shared" si="1"/>
        <v>0</v>
      </c>
      <c r="T18" s="8">
        <f t="shared" si="2"/>
        <v>0</v>
      </c>
      <c r="U18" s="8">
        <f t="shared" si="3"/>
        <v>0.2</v>
      </c>
      <c r="V18" s="8">
        <f t="shared" si="4"/>
        <v>0</v>
      </c>
    </row>
    <row r="19" spans="1:22" x14ac:dyDescent="0.2">
      <c r="A19" s="3"/>
      <c r="B19" s="4" t="str">
        <f>+'YTD Stats'!C19</f>
        <v>Meadows,A*</v>
      </c>
      <c r="C19" s="2">
        <v>5</v>
      </c>
      <c r="D19" s="2">
        <v>16</v>
      </c>
      <c r="E19" s="2">
        <v>3</v>
      </c>
      <c r="F19" s="2">
        <v>4</v>
      </c>
      <c r="G19" s="2"/>
      <c r="H19" s="2">
        <v>3</v>
      </c>
      <c r="I19" s="2"/>
      <c r="J19" s="2"/>
      <c r="K19" s="2">
        <v>1</v>
      </c>
      <c r="L19" s="2">
        <v>2</v>
      </c>
      <c r="M19" s="2">
        <v>4</v>
      </c>
      <c r="N19" s="2">
        <v>2</v>
      </c>
      <c r="O19" s="2"/>
      <c r="P19" s="2"/>
      <c r="Q19" s="2"/>
      <c r="R19" s="2">
        <f t="shared" si="0"/>
        <v>20</v>
      </c>
      <c r="S19" s="2">
        <f t="shared" si="1"/>
        <v>7</v>
      </c>
      <c r="T19" s="8">
        <f t="shared" si="2"/>
        <v>0.25</v>
      </c>
      <c r="U19" s="8">
        <f t="shared" si="3"/>
        <v>0.4</v>
      </c>
      <c r="V19" s="8">
        <f t="shared" si="4"/>
        <v>0.4375</v>
      </c>
    </row>
    <row r="20" spans="1:22" x14ac:dyDescent="0.2">
      <c r="A20" s="3"/>
      <c r="B20" s="4" t="str">
        <f>+'YTD Stats'!C20</f>
        <v>Inciarte E.</v>
      </c>
      <c r="C20" s="2">
        <v>3</v>
      </c>
      <c r="D20" s="2">
        <v>5</v>
      </c>
      <c r="E20" s="2"/>
      <c r="F20" s="2"/>
      <c r="G20" s="2"/>
      <c r="H20" s="2"/>
      <c r="I20" s="2"/>
      <c r="J20" s="2"/>
      <c r="K20" s="2"/>
      <c r="L20" s="2"/>
      <c r="M20" s="2"/>
      <c r="N20" s="2">
        <v>2</v>
      </c>
      <c r="O20" s="2"/>
      <c r="P20" s="2"/>
      <c r="Q20" s="2"/>
      <c r="R20" s="2">
        <f t="shared" si="0"/>
        <v>5</v>
      </c>
      <c r="S20" s="2">
        <f t="shared" si="1"/>
        <v>0</v>
      </c>
      <c r="T20" s="8">
        <f t="shared" si="2"/>
        <v>0</v>
      </c>
      <c r="U20" s="8">
        <f t="shared" si="3"/>
        <v>0</v>
      </c>
      <c r="V20" s="8">
        <f t="shared" si="4"/>
        <v>0</v>
      </c>
    </row>
    <row r="21" spans="1:22" x14ac:dyDescent="0.2">
      <c r="A21" s="3"/>
      <c r="B21" s="4" t="str">
        <f>+'YTD Stats'!C21</f>
        <v>Heyward,J*</v>
      </c>
      <c r="C21" s="2">
        <v>5</v>
      </c>
      <c r="D21" s="2">
        <v>15</v>
      </c>
      <c r="E21" s="2"/>
      <c r="F21" s="2">
        <v>2</v>
      </c>
      <c r="G21" s="2"/>
      <c r="H21" s="2">
        <v>1</v>
      </c>
      <c r="I21" s="2"/>
      <c r="J21" s="2"/>
      <c r="K21" s="2"/>
      <c r="L21" s="2"/>
      <c r="M21" s="2">
        <v>1</v>
      </c>
      <c r="N21" s="2">
        <v>4</v>
      </c>
      <c r="O21" s="2"/>
      <c r="P21" s="2"/>
      <c r="Q21" s="2"/>
      <c r="R21" s="2">
        <f t="shared" si="0"/>
        <v>16</v>
      </c>
      <c r="S21" s="2">
        <f t="shared" si="1"/>
        <v>3</v>
      </c>
      <c r="T21" s="8">
        <f t="shared" si="2"/>
        <v>0.13333333333333333</v>
      </c>
      <c r="U21" s="8">
        <f t="shared" si="3"/>
        <v>0.1875</v>
      </c>
      <c r="V21" s="8">
        <f t="shared" si="4"/>
        <v>0.2</v>
      </c>
    </row>
    <row r="22" spans="1:22" x14ac:dyDescent="0.2">
      <c r="A22" s="3"/>
      <c r="B22" s="4" t="str">
        <f>+'YTD Stats'!C22</f>
        <v>Duvall,A</v>
      </c>
      <c r="C22" s="2">
        <v>2</v>
      </c>
      <c r="D22" s="2">
        <v>1</v>
      </c>
      <c r="E22" s="2"/>
      <c r="F22" s="2"/>
      <c r="G22" s="2"/>
      <c r="H22" s="2"/>
      <c r="I22" s="2"/>
      <c r="J22" s="2"/>
      <c r="K22" s="2"/>
      <c r="L22" s="2"/>
      <c r="M22" s="2">
        <v>1</v>
      </c>
      <c r="N22" s="2">
        <v>1</v>
      </c>
      <c r="O22" s="2"/>
      <c r="P22" s="2"/>
      <c r="Q22" s="2"/>
      <c r="R22" s="2">
        <f t="shared" si="0"/>
        <v>2</v>
      </c>
      <c r="S22" s="2">
        <f t="shared" si="1"/>
        <v>0</v>
      </c>
      <c r="T22" s="8">
        <f t="shared" si="2"/>
        <v>0</v>
      </c>
      <c r="U22" s="8">
        <f t="shared" si="3"/>
        <v>0.5</v>
      </c>
      <c r="V22" s="8">
        <f t="shared" si="4"/>
        <v>0</v>
      </c>
    </row>
    <row r="23" spans="1:22" x14ac:dyDescent="0.2">
      <c r="A23" s="3"/>
      <c r="B23" s="4">
        <f>+'YTD Stats'!C23</f>
        <v>0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>
        <f t="shared" si="0"/>
        <v>0</v>
      </c>
      <c r="S23" s="2">
        <f t="shared" si="1"/>
        <v>0</v>
      </c>
      <c r="T23" s="8" t="e">
        <f t="shared" si="2"/>
        <v>#DIV/0!</v>
      </c>
      <c r="U23" s="8" t="e">
        <f t="shared" si="3"/>
        <v>#DIV/0!</v>
      </c>
      <c r="V23" s="8" t="e">
        <f t="shared" si="4"/>
        <v>#DIV/0!</v>
      </c>
    </row>
    <row r="24" spans="1:22" x14ac:dyDescent="0.2">
      <c r="A24" s="3"/>
      <c r="B24" s="4">
        <f>+'YTD Stats'!C24</f>
        <v>0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>
        <f t="shared" si="0"/>
        <v>0</v>
      </c>
      <c r="S24" s="2">
        <f t="shared" si="1"/>
        <v>0</v>
      </c>
      <c r="T24" s="8" t="e">
        <f t="shared" si="2"/>
        <v>#DIV/0!</v>
      </c>
      <c r="U24" s="8" t="e">
        <f t="shared" si="3"/>
        <v>#DIV/0!</v>
      </c>
      <c r="V24" s="8" t="e">
        <f t="shared" si="4"/>
        <v>#DIV/0!</v>
      </c>
    </row>
    <row r="25" spans="1:22" x14ac:dyDescent="0.2">
      <c r="A25" s="3"/>
      <c r="B25" s="4">
        <f>+'YTD Stats'!C25</f>
        <v>0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>
        <f t="shared" si="0"/>
        <v>0</v>
      </c>
      <c r="S25" s="2">
        <f t="shared" si="1"/>
        <v>0</v>
      </c>
      <c r="T25" s="8" t="e">
        <f t="shared" si="2"/>
        <v>#DIV/0!</v>
      </c>
      <c r="U25" s="8" t="e">
        <f t="shared" si="3"/>
        <v>#DIV/0!</v>
      </c>
      <c r="V25" s="8" t="e">
        <f t="shared" si="4"/>
        <v>#DIV/0!</v>
      </c>
    </row>
    <row r="26" spans="1:22" x14ac:dyDescent="0.2">
      <c r="A26" s="3"/>
      <c r="B26" s="4" t="str">
        <f>+'YTD Stats'!C26</f>
        <v>Taylor,M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>
        <f t="shared" si="0"/>
        <v>0</v>
      </c>
      <c r="S26" s="2">
        <f t="shared" si="1"/>
        <v>0</v>
      </c>
      <c r="T26" s="8" t="e">
        <f t="shared" si="2"/>
        <v>#DIV/0!</v>
      </c>
      <c r="U26" s="8" t="e">
        <f t="shared" si="3"/>
        <v>#DIV/0!</v>
      </c>
      <c r="V26" s="8" t="e">
        <f t="shared" si="4"/>
        <v>#DIV/0!</v>
      </c>
    </row>
    <row r="27" spans="1:22" x14ac:dyDescent="0.2">
      <c r="A27" s="3"/>
      <c r="B27" s="4" t="str">
        <f>+'YTD Stats'!C27</f>
        <v>Bird,G*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>
        <f t="shared" si="0"/>
        <v>0</v>
      </c>
      <c r="S27" s="2">
        <f t="shared" si="1"/>
        <v>0</v>
      </c>
      <c r="T27" s="8" t="e">
        <f t="shared" si="2"/>
        <v>#DIV/0!</v>
      </c>
      <c r="U27" s="8" t="e">
        <f t="shared" si="3"/>
        <v>#DIV/0!</v>
      </c>
      <c r="V27" s="8" t="e">
        <f t="shared" si="4"/>
        <v>#DIV/0!</v>
      </c>
    </row>
    <row r="28" spans="1:22" x14ac:dyDescent="0.2">
      <c r="A28" s="3"/>
      <c r="B28" s="4" t="str">
        <f>+'YTD Stats'!C28</f>
        <v>Swihart B.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>
        <f t="shared" si="0"/>
        <v>0</v>
      </c>
      <c r="S28" s="2">
        <f t="shared" si="1"/>
        <v>0</v>
      </c>
      <c r="T28" s="8" t="e">
        <f t="shared" si="2"/>
        <v>#DIV/0!</v>
      </c>
      <c r="U28" s="8" t="e">
        <f t="shared" si="3"/>
        <v>#DIV/0!</v>
      </c>
      <c r="V28" s="8" t="e">
        <f t="shared" si="4"/>
        <v>#DIV/0!</v>
      </c>
    </row>
    <row r="29" spans="1:22" x14ac:dyDescent="0.2">
      <c r="A29" s="3"/>
      <c r="B29" s="4" t="str">
        <f>+'YTD Stats'!C29</f>
        <v>Urena,R+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>
        <f t="shared" si="0"/>
        <v>0</v>
      </c>
      <c r="S29" s="2">
        <f t="shared" si="1"/>
        <v>0</v>
      </c>
      <c r="T29" s="8" t="e">
        <f t="shared" si="2"/>
        <v>#DIV/0!</v>
      </c>
      <c r="U29" s="8" t="e">
        <f t="shared" si="3"/>
        <v>#DIV/0!</v>
      </c>
      <c r="V29" s="8" t="e">
        <f t="shared" si="4"/>
        <v>#DIV/0!</v>
      </c>
    </row>
    <row r="30" spans="1:22" x14ac:dyDescent="0.2">
      <c r="A30" s="3"/>
      <c r="B30" s="4" t="str">
        <f>+'YTD Stats'!C30</f>
        <v>McKinney,B*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>
        <f t="shared" si="0"/>
        <v>0</v>
      </c>
      <c r="S30" s="2">
        <f t="shared" si="1"/>
        <v>0</v>
      </c>
      <c r="T30" s="8" t="e">
        <f t="shared" si="2"/>
        <v>#DIV/0!</v>
      </c>
      <c r="U30" s="8" t="e">
        <f t="shared" si="3"/>
        <v>#DIV/0!</v>
      </c>
      <c r="V30" s="8" t="e">
        <f t="shared" si="4"/>
        <v>#DIV/0!</v>
      </c>
    </row>
    <row r="31" spans="1:22" x14ac:dyDescent="0.2">
      <c r="A31" s="3"/>
      <c r="B31" s="4">
        <f>+'YTD Stats'!C31</f>
        <v>0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>
        <f t="shared" si="0"/>
        <v>0</v>
      </c>
      <c r="S31" s="2">
        <f t="shared" si="1"/>
        <v>0</v>
      </c>
      <c r="T31" s="8" t="e">
        <f t="shared" si="2"/>
        <v>#DIV/0!</v>
      </c>
      <c r="U31" s="8" t="e">
        <f t="shared" si="3"/>
        <v>#DIV/0!</v>
      </c>
      <c r="V31" s="8" t="e">
        <f t="shared" si="4"/>
        <v>#DIV/0!</v>
      </c>
    </row>
    <row r="32" spans="1:22" x14ac:dyDescent="0.2">
      <c r="A32" s="3"/>
      <c r="B32" s="4">
        <f>+'YTD Stats'!C32</f>
        <v>0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>
        <f t="shared" si="0"/>
        <v>0</v>
      </c>
      <c r="S32" s="2">
        <f t="shared" si="1"/>
        <v>0</v>
      </c>
      <c r="T32" s="8" t="e">
        <f t="shared" si="2"/>
        <v>#DIV/0!</v>
      </c>
      <c r="U32" s="8" t="e">
        <f t="shared" si="3"/>
        <v>#DIV/0!</v>
      </c>
      <c r="V32" s="8" t="e">
        <f t="shared" si="4"/>
        <v>#DIV/0!</v>
      </c>
    </row>
    <row r="33" spans="1:22" x14ac:dyDescent="0.2">
      <c r="A33" s="3"/>
      <c r="B33" s="4">
        <f>+'YTD Stats'!C33</f>
        <v>0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>
        <f t="shared" si="0"/>
        <v>0</v>
      </c>
      <c r="S33" s="2">
        <f t="shared" si="1"/>
        <v>0</v>
      </c>
      <c r="T33" s="8" t="e">
        <f t="shared" si="2"/>
        <v>#DIV/0!</v>
      </c>
      <c r="U33" s="8" t="e">
        <f t="shared" si="3"/>
        <v>#DIV/0!</v>
      </c>
      <c r="V33" s="8" t="e">
        <f t="shared" si="4"/>
        <v>#DIV/0!</v>
      </c>
    </row>
    <row r="34" spans="1:22" x14ac:dyDescent="0.2">
      <c r="A34" s="3"/>
      <c r="B34" s="4">
        <f>+'YTD Stats'!C34</f>
        <v>0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>
        <f t="shared" si="0"/>
        <v>0</v>
      </c>
      <c r="S34" s="2">
        <f t="shared" si="1"/>
        <v>0</v>
      </c>
      <c r="T34" s="8" t="e">
        <f t="shared" si="2"/>
        <v>#DIV/0!</v>
      </c>
      <c r="U34" s="8" t="e">
        <f t="shared" si="3"/>
        <v>#DIV/0!</v>
      </c>
      <c r="V34" s="8" t="e">
        <f t="shared" si="4"/>
        <v>#DIV/0!</v>
      </c>
    </row>
    <row r="35" spans="1:22" x14ac:dyDescent="0.2">
      <c r="A35" s="3"/>
      <c r="B35" s="4">
        <f>+'YTD Stats'!C35</f>
        <v>0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>
        <f t="shared" si="0"/>
        <v>0</v>
      </c>
      <c r="S35" s="2">
        <f t="shared" si="1"/>
        <v>0</v>
      </c>
      <c r="T35" s="8" t="e">
        <f t="shared" si="2"/>
        <v>#DIV/0!</v>
      </c>
      <c r="U35" s="8" t="e">
        <f t="shared" si="3"/>
        <v>#DIV/0!</v>
      </c>
      <c r="V35" s="8" t="e">
        <f t="shared" si="4"/>
        <v>#DIV/0!</v>
      </c>
    </row>
    <row r="36" spans="1:22" x14ac:dyDescent="0.2">
      <c r="A36" s="3"/>
      <c r="B36" s="4">
        <f>+'YTD Stats'!C36</f>
        <v>0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>
        <f t="shared" si="0"/>
        <v>0</v>
      </c>
      <c r="S36" s="2">
        <f t="shared" si="1"/>
        <v>0</v>
      </c>
      <c r="T36" s="8" t="e">
        <f t="shared" si="2"/>
        <v>#DIV/0!</v>
      </c>
      <c r="U36" s="8" t="e">
        <f t="shared" si="3"/>
        <v>#DIV/0!</v>
      </c>
      <c r="V36" s="8" t="e">
        <f t="shared" si="4"/>
        <v>#DIV/0!</v>
      </c>
    </row>
    <row r="37" spans="1:22" ht="13.5" thickBot="1" x14ac:dyDescent="0.25">
      <c r="A37" s="3"/>
      <c r="B37" s="4" t="s">
        <v>24</v>
      </c>
      <c r="C37" s="2">
        <v>5</v>
      </c>
      <c r="D37" s="2">
        <v>6</v>
      </c>
      <c r="E37" s="2"/>
      <c r="F37" s="2">
        <v>1</v>
      </c>
      <c r="G37" s="2"/>
      <c r="H37" s="2">
        <v>1</v>
      </c>
      <c r="I37" s="2"/>
      <c r="J37" s="2"/>
      <c r="K37" s="2"/>
      <c r="L37" s="2"/>
      <c r="M37" s="2"/>
      <c r="N37" s="2">
        <v>3</v>
      </c>
      <c r="O37" s="2"/>
      <c r="P37" s="2"/>
      <c r="Q37" s="2">
        <v>1</v>
      </c>
      <c r="R37" s="2">
        <f t="shared" si="0"/>
        <v>6</v>
      </c>
      <c r="S37" s="2">
        <f t="shared" si="1"/>
        <v>2</v>
      </c>
      <c r="T37" s="8">
        <f t="shared" si="2"/>
        <v>0.16666666666666666</v>
      </c>
      <c r="U37" s="8">
        <f t="shared" si="3"/>
        <v>0.16666666666666666</v>
      </c>
      <c r="V37" s="8">
        <f t="shared" si="4"/>
        <v>0.33333333333333331</v>
      </c>
    </row>
    <row r="38" spans="1:22" ht="13.5" thickBot="1" x14ac:dyDescent="0.25">
      <c r="A38" s="5"/>
      <c r="B38" s="6" t="s">
        <v>25</v>
      </c>
      <c r="C38" s="7">
        <f t="shared" ref="C38:Q38" si="5">SUM(C6:C37)</f>
        <v>65</v>
      </c>
      <c r="D38" s="7">
        <f t="shared" si="5"/>
        <v>164</v>
      </c>
      <c r="E38" s="7">
        <f t="shared" si="5"/>
        <v>17</v>
      </c>
      <c r="F38" s="7">
        <f t="shared" si="5"/>
        <v>33</v>
      </c>
      <c r="G38" s="7">
        <f t="shared" si="5"/>
        <v>17</v>
      </c>
      <c r="H38" s="7">
        <f t="shared" si="5"/>
        <v>9</v>
      </c>
      <c r="I38" s="7">
        <f t="shared" si="5"/>
        <v>2</v>
      </c>
      <c r="J38" s="7">
        <f t="shared" si="5"/>
        <v>5</v>
      </c>
      <c r="K38" s="7">
        <f t="shared" si="5"/>
        <v>2</v>
      </c>
      <c r="L38" s="7">
        <f t="shared" si="5"/>
        <v>2</v>
      </c>
      <c r="M38" s="7">
        <f t="shared" si="5"/>
        <v>13</v>
      </c>
      <c r="N38" s="7">
        <f t="shared" si="5"/>
        <v>38</v>
      </c>
      <c r="O38" s="7">
        <f t="shared" si="5"/>
        <v>0</v>
      </c>
      <c r="P38" s="7">
        <f t="shared" si="5"/>
        <v>1</v>
      </c>
      <c r="Q38" s="7">
        <f t="shared" si="5"/>
        <v>1</v>
      </c>
      <c r="R38" s="7">
        <f t="shared" si="0"/>
        <v>178</v>
      </c>
      <c r="S38" s="7">
        <f t="shared" si="1"/>
        <v>61</v>
      </c>
      <c r="T38" s="9">
        <f t="shared" si="2"/>
        <v>0.20121951219512196</v>
      </c>
      <c r="U38" s="9">
        <f t="shared" si="3"/>
        <v>0.25842696629213485</v>
      </c>
      <c r="V38" s="10">
        <f t="shared" si="4"/>
        <v>0.37195121951219512</v>
      </c>
    </row>
    <row r="39" spans="1:22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</row>
    <row r="40" spans="1:22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</row>
    <row r="41" spans="1:22" ht="25.5" x14ac:dyDescent="0.2">
      <c r="A41" s="2" t="s">
        <v>2</v>
      </c>
      <c r="B41" s="2" t="s">
        <v>26</v>
      </c>
      <c r="C41" s="2" t="s">
        <v>27</v>
      </c>
      <c r="D41" s="2" t="s">
        <v>7</v>
      </c>
      <c r="E41" s="2" t="s">
        <v>6</v>
      </c>
      <c r="F41" s="2" t="s">
        <v>28</v>
      </c>
      <c r="G41" s="2" t="s">
        <v>15</v>
      </c>
      <c r="H41" s="2" t="s">
        <v>14</v>
      </c>
      <c r="I41" s="2" t="s">
        <v>29</v>
      </c>
      <c r="J41" s="2" t="s">
        <v>30</v>
      </c>
      <c r="K41" s="2" t="s">
        <v>31</v>
      </c>
      <c r="L41" s="2" t="s">
        <v>32</v>
      </c>
      <c r="M41" s="2" t="s">
        <v>33</v>
      </c>
      <c r="N41" s="2" t="s">
        <v>34</v>
      </c>
      <c r="O41" s="2" t="s">
        <v>35</v>
      </c>
      <c r="P41" s="2" t="s">
        <v>11</v>
      </c>
      <c r="Q41" s="2" t="s">
        <v>36</v>
      </c>
      <c r="R41" s="2" t="s">
        <v>37</v>
      </c>
      <c r="S41" s="2" t="s">
        <v>38</v>
      </c>
      <c r="T41" s="2" t="s">
        <v>39</v>
      </c>
      <c r="U41" s="4" t="s">
        <v>40</v>
      </c>
      <c r="V41" s="4" t="s">
        <v>41</v>
      </c>
    </row>
    <row r="42" spans="1:22" x14ac:dyDescent="0.2">
      <c r="A42" s="3"/>
      <c r="B42" s="4" t="str">
        <f>+'YTD Stats'!C42</f>
        <v>Bauer,T</v>
      </c>
      <c r="C42" s="2">
        <v>6</v>
      </c>
      <c r="D42" s="2">
        <v>3</v>
      </c>
      <c r="E42" s="2">
        <v>1</v>
      </c>
      <c r="F42" s="2">
        <v>1</v>
      </c>
      <c r="G42" s="2">
        <v>4</v>
      </c>
      <c r="H42" s="2">
        <v>7</v>
      </c>
      <c r="I42" s="2">
        <v>1</v>
      </c>
      <c r="J42" s="2">
        <v>1</v>
      </c>
      <c r="K42" s="2"/>
      <c r="L42" s="2"/>
      <c r="M42" s="2"/>
      <c r="N42" s="2"/>
      <c r="O42" s="2"/>
      <c r="P42" s="2">
        <v>1</v>
      </c>
      <c r="Q42" s="2" t="s">
        <v>47</v>
      </c>
      <c r="R42" s="12" t="e">
        <f t="shared" ref="R42:R65" si="6">M42/(M42+N42)</f>
        <v>#DIV/0!</v>
      </c>
      <c r="S42" s="12">
        <f t="shared" ref="S42:S65" si="7">F42/C42*9</f>
        <v>1.5</v>
      </c>
      <c r="T42" s="12">
        <f t="shared" ref="T42:T65" si="8">(H42+D42)/C42</f>
        <v>1.6666666666666667</v>
      </c>
      <c r="U42" s="14">
        <f t="shared" ref="U42:U65" si="9">D42/(C42*3+D42)</f>
        <v>0.14285714285714285</v>
      </c>
      <c r="V42" s="14">
        <f t="shared" ref="V42:V65" si="10">(D42+H42)/(C42*3+D42+H42)</f>
        <v>0.35714285714285715</v>
      </c>
    </row>
    <row r="43" spans="1:22" x14ac:dyDescent="0.2">
      <c r="A43" s="3"/>
      <c r="B43" s="4" t="str">
        <f>+'YTD Stats'!C43</f>
        <v>Darvish,Y</v>
      </c>
      <c r="C43" s="2">
        <v>7</v>
      </c>
      <c r="D43" s="2">
        <v>4</v>
      </c>
      <c r="E43" s="2">
        <v>2</v>
      </c>
      <c r="F43" s="2">
        <v>2</v>
      </c>
      <c r="G43" s="2">
        <v>8</v>
      </c>
      <c r="H43" s="2">
        <v>1</v>
      </c>
      <c r="I43" s="2">
        <v>1</v>
      </c>
      <c r="J43" s="2">
        <v>1</v>
      </c>
      <c r="K43" s="2"/>
      <c r="L43" s="2"/>
      <c r="M43" s="2"/>
      <c r="N43" s="2">
        <v>1</v>
      </c>
      <c r="O43" s="2"/>
      <c r="P43" s="2"/>
      <c r="Q43" s="2" t="s">
        <v>47</v>
      </c>
      <c r="R43" s="12">
        <f t="shared" si="6"/>
        <v>0</v>
      </c>
      <c r="S43" s="12">
        <f t="shared" si="7"/>
        <v>2.5714285714285712</v>
      </c>
      <c r="T43" s="12">
        <f t="shared" si="8"/>
        <v>0.7142857142857143</v>
      </c>
      <c r="U43" s="14">
        <f t="shared" si="9"/>
        <v>0.16</v>
      </c>
      <c r="V43" s="14">
        <f t="shared" si="10"/>
        <v>0.19230769230769232</v>
      </c>
    </row>
    <row r="44" spans="1:22" x14ac:dyDescent="0.2">
      <c r="A44" s="3"/>
      <c r="B44" s="4" t="str">
        <f>+'YTD Stats'!C44</f>
        <v>Paxton, J</v>
      </c>
      <c r="C44" s="2">
        <v>6</v>
      </c>
      <c r="D44" s="2">
        <v>7</v>
      </c>
      <c r="E44" s="2">
        <v>4</v>
      </c>
      <c r="F44" s="2">
        <v>4</v>
      </c>
      <c r="G44" s="2">
        <v>4</v>
      </c>
      <c r="H44" s="2">
        <v>1</v>
      </c>
      <c r="I44" s="2">
        <v>1</v>
      </c>
      <c r="J44" s="2">
        <v>1</v>
      </c>
      <c r="K44" s="2"/>
      <c r="L44" s="2"/>
      <c r="M44" s="2"/>
      <c r="N44" s="2"/>
      <c r="O44" s="2"/>
      <c r="P44" s="2"/>
      <c r="Q44" s="2" t="s">
        <v>47</v>
      </c>
      <c r="R44" s="12" t="e">
        <f t="shared" si="6"/>
        <v>#DIV/0!</v>
      </c>
      <c r="S44" s="12">
        <f t="shared" si="7"/>
        <v>6</v>
      </c>
      <c r="T44" s="12">
        <f t="shared" si="8"/>
        <v>1.3333333333333333</v>
      </c>
      <c r="U44" s="14">
        <f t="shared" si="9"/>
        <v>0.28000000000000003</v>
      </c>
      <c r="V44" s="14">
        <f t="shared" si="10"/>
        <v>0.30769230769230771</v>
      </c>
    </row>
    <row r="45" spans="1:22" x14ac:dyDescent="0.2">
      <c r="A45" s="3"/>
      <c r="B45" s="4" t="str">
        <f>+'YTD Stats'!C45</f>
        <v>Richards,G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 t="s">
        <v>47</v>
      </c>
      <c r="R45" s="12" t="e">
        <f t="shared" si="6"/>
        <v>#DIV/0!</v>
      </c>
      <c r="S45" s="12" t="e">
        <f t="shared" si="7"/>
        <v>#DIV/0!</v>
      </c>
      <c r="T45" s="12" t="e">
        <f t="shared" si="8"/>
        <v>#DIV/0!</v>
      </c>
      <c r="U45" s="14" t="e">
        <f t="shared" si="9"/>
        <v>#DIV/0!</v>
      </c>
      <c r="V45" s="14" t="e">
        <f t="shared" si="10"/>
        <v>#DIV/0!</v>
      </c>
    </row>
    <row r="46" spans="1:22" x14ac:dyDescent="0.2">
      <c r="A46" s="3"/>
      <c r="B46" s="4" t="str">
        <f>+'YTD Stats'!C46</f>
        <v>Foltynewicz,M</v>
      </c>
      <c r="C46" s="2">
        <v>5</v>
      </c>
      <c r="D46" s="2">
        <v>4</v>
      </c>
      <c r="E46" s="2">
        <v>2</v>
      </c>
      <c r="F46" s="2">
        <v>2</v>
      </c>
      <c r="G46" s="2">
        <v>6</v>
      </c>
      <c r="H46" s="2">
        <v>3</v>
      </c>
      <c r="I46" s="2">
        <v>1</v>
      </c>
      <c r="J46" s="2">
        <v>1</v>
      </c>
      <c r="K46" s="2"/>
      <c r="L46" s="2"/>
      <c r="M46" s="2"/>
      <c r="N46" s="2">
        <v>1</v>
      </c>
      <c r="O46" s="2"/>
      <c r="P46" s="2">
        <v>1</v>
      </c>
      <c r="Q46" s="2" t="s">
        <v>47</v>
      </c>
      <c r="R46" s="12">
        <f t="shared" si="6"/>
        <v>0</v>
      </c>
      <c r="S46" s="12">
        <f t="shared" si="7"/>
        <v>3.6</v>
      </c>
      <c r="T46" s="12">
        <f t="shared" si="8"/>
        <v>1.4</v>
      </c>
      <c r="U46" s="14">
        <f t="shared" si="9"/>
        <v>0.21052631578947367</v>
      </c>
      <c r="V46" s="14">
        <f t="shared" si="10"/>
        <v>0.31818181818181818</v>
      </c>
    </row>
    <row r="47" spans="1:22" x14ac:dyDescent="0.2">
      <c r="A47" s="3"/>
      <c r="B47" s="4" t="str">
        <f>+'YTD Stats'!C47</f>
        <v>Gray,J</v>
      </c>
      <c r="C47" s="2">
        <v>5</v>
      </c>
      <c r="D47" s="2">
        <v>4</v>
      </c>
      <c r="E47" s="2">
        <v>1</v>
      </c>
      <c r="F47" s="2">
        <v>1</v>
      </c>
      <c r="G47" s="2">
        <v>3</v>
      </c>
      <c r="H47" s="2">
        <v>3</v>
      </c>
      <c r="I47" s="2">
        <v>1</v>
      </c>
      <c r="J47" s="2">
        <v>1</v>
      </c>
      <c r="K47" s="2"/>
      <c r="L47" s="2"/>
      <c r="M47" s="2"/>
      <c r="N47" s="2"/>
      <c r="O47" s="2"/>
      <c r="P47" s="2"/>
      <c r="Q47" s="2" t="s">
        <v>47</v>
      </c>
      <c r="R47" s="12" t="e">
        <f t="shared" si="6"/>
        <v>#DIV/0!</v>
      </c>
      <c r="S47" s="12">
        <f t="shared" si="7"/>
        <v>1.8</v>
      </c>
      <c r="T47" s="12">
        <f t="shared" si="8"/>
        <v>1.4</v>
      </c>
      <c r="U47" s="14">
        <f t="shared" si="9"/>
        <v>0.21052631578947367</v>
      </c>
      <c r="V47" s="14">
        <f t="shared" si="10"/>
        <v>0.31818181818181818</v>
      </c>
    </row>
    <row r="48" spans="1:22" ht="13.5" customHeight="1" x14ac:dyDescent="0.2">
      <c r="A48" s="3"/>
      <c r="B48" s="4">
        <f>+'YTD Stats'!C48</f>
        <v>0</v>
      </c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 t="s">
        <v>47</v>
      </c>
      <c r="R48" s="12" t="e">
        <f t="shared" si="6"/>
        <v>#DIV/0!</v>
      </c>
      <c r="S48" s="12" t="e">
        <f t="shared" si="7"/>
        <v>#DIV/0!</v>
      </c>
      <c r="T48" s="12" t="e">
        <f t="shared" si="8"/>
        <v>#DIV/0!</v>
      </c>
      <c r="U48" s="14" t="e">
        <f t="shared" si="9"/>
        <v>#DIV/0!</v>
      </c>
      <c r="V48" s="14" t="e">
        <f t="shared" si="10"/>
        <v>#DIV/0!</v>
      </c>
    </row>
    <row r="49" spans="1:22" x14ac:dyDescent="0.2">
      <c r="A49" s="3"/>
      <c r="B49" s="4" t="str">
        <f>+'YTD Stats'!C49</f>
        <v>Castillo,D</v>
      </c>
      <c r="C49" s="2">
        <v>0.67</v>
      </c>
      <c r="D49" s="2">
        <v>1</v>
      </c>
      <c r="E49" s="2"/>
      <c r="F49" s="2"/>
      <c r="G49" s="2">
        <v>1</v>
      </c>
      <c r="H49" s="2"/>
      <c r="I49" s="2">
        <v>2</v>
      </c>
      <c r="J49" s="2"/>
      <c r="K49" s="2"/>
      <c r="L49" s="2"/>
      <c r="M49" s="2"/>
      <c r="N49" s="2"/>
      <c r="O49" s="2">
        <v>1</v>
      </c>
      <c r="P49" s="2"/>
      <c r="Q49" s="2">
        <f>M49*2+O49*2-N49</f>
        <v>2</v>
      </c>
      <c r="R49" s="12" t="e">
        <f t="shared" si="6"/>
        <v>#DIV/0!</v>
      </c>
      <c r="S49" s="12">
        <f t="shared" si="7"/>
        <v>0</v>
      </c>
      <c r="T49" s="12">
        <f t="shared" si="8"/>
        <v>1.4925373134328357</v>
      </c>
      <c r="U49" s="14">
        <f t="shared" si="9"/>
        <v>0.33222591362126241</v>
      </c>
      <c r="V49" s="14">
        <f t="shared" si="10"/>
        <v>0.33222591362126241</v>
      </c>
    </row>
    <row r="50" spans="1:22" x14ac:dyDescent="0.2">
      <c r="A50" s="3"/>
      <c r="B50" s="4" t="str">
        <f>+'YTD Stats'!C50</f>
        <v>Strahm,M*</v>
      </c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>
        <f t="shared" ref="Q50:Q62" si="11">M50*2+O50*2-N50</f>
        <v>0</v>
      </c>
      <c r="R50" s="12" t="e">
        <f t="shared" si="6"/>
        <v>#DIV/0!</v>
      </c>
      <c r="S50" s="12" t="e">
        <f t="shared" si="7"/>
        <v>#DIV/0!</v>
      </c>
      <c r="T50" s="12" t="e">
        <f t="shared" si="8"/>
        <v>#DIV/0!</v>
      </c>
      <c r="U50" s="14" t="e">
        <f t="shared" si="9"/>
        <v>#DIV/0!</v>
      </c>
      <c r="V50" s="14" t="e">
        <f t="shared" si="10"/>
        <v>#DIV/0!</v>
      </c>
    </row>
    <row r="51" spans="1:22" x14ac:dyDescent="0.2">
      <c r="A51" s="3"/>
      <c r="B51" s="4" t="str">
        <f>+'YTD Stats'!C51</f>
        <v>Watson,T*</v>
      </c>
      <c r="C51" s="2">
        <v>2.67</v>
      </c>
      <c r="D51" s="2">
        <v>1</v>
      </c>
      <c r="E51" s="2"/>
      <c r="F51" s="2"/>
      <c r="G51" s="2">
        <v>2</v>
      </c>
      <c r="H51" s="2">
        <v>1</v>
      </c>
      <c r="I51" s="2">
        <v>3</v>
      </c>
      <c r="J51" s="2"/>
      <c r="K51" s="2"/>
      <c r="L51" s="2"/>
      <c r="M51" s="2">
        <v>1</v>
      </c>
      <c r="N51" s="2"/>
      <c r="O51" s="2"/>
      <c r="P51" s="2"/>
      <c r="Q51" s="2">
        <f t="shared" si="11"/>
        <v>2</v>
      </c>
      <c r="R51" s="12">
        <f t="shared" si="6"/>
        <v>1</v>
      </c>
      <c r="S51" s="12">
        <f t="shared" si="7"/>
        <v>0</v>
      </c>
      <c r="T51" s="12">
        <f t="shared" si="8"/>
        <v>0.74906367041198507</v>
      </c>
      <c r="U51" s="14">
        <f t="shared" si="9"/>
        <v>0.11098779134295228</v>
      </c>
      <c r="V51" s="14">
        <f t="shared" si="10"/>
        <v>0.19980019980019981</v>
      </c>
    </row>
    <row r="52" spans="1:22" x14ac:dyDescent="0.2">
      <c r="A52" s="3"/>
      <c r="B52" s="4" t="str">
        <f>+'YTD Stats'!C52</f>
        <v>Green,C</v>
      </c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>
        <f t="shared" si="11"/>
        <v>0</v>
      </c>
      <c r="R52" s="12" t="e">
        <f t="shared" si="6"/>
        <v>#DIV/0!</v>
      </c>
      <c r="S52" s="12" t="e">
        <f t="shared" si="7"/>
        <v>#DIV/0!</v>
      </c>
      <c r="T52" s="12" t="e">
        <f t="shared" si="8"/>
        <v>#DIV/0!</v>
      </c>
      <c r="U52" s="14" t="e">
        <f t="shared" si="9"/>
        <v>#DIV/0!</v>
      </c>
      <c r="V52" s="14" t="e">
        <f t="shared" si="10"/>
        <v>#DIV/0!</v>
      </c>
    </row>
    <row r="53" spans="1:22" x14ac:dyDescent="0.2">
      <c r="A53" s="3"/>
      <c r="B53" s="4" t="str">
        <f>+'YTD Stats'!C53</f>
        <v>Bass,A</v>
      </c>
      <c r="C53" s="2">
        <v>2</v>
      </c>
      <c r="D53" s="2"/>
      <c r="E53" s="2"/>
      <c r="F53" s="2"/>
      <c r="G53" s="2">
        <v>3</v>
      </c>
      <c r="H53" s="2"/>
      <c r="I53" s="2">
        <v>2</v>
      </c>
      <c r="J53" s="2"/>
      <c r="K53" s="2"/>
      <c r="L53" s="2"/>
      <c r="M53" s="2">
        <v>1</v>
      </c>
      <c r="N53" s="2"/>
      <c r="O53" s="2"/>
      <c r="P53" s="2"/>
      <c r="Q53" s="2">
        <f t="shared" si="11"/>
        <v>2</v>
      </c>
      <c r="R53" s="12">
        <f t="shared" si="6"/>
        <v>1</v>
      </c>
      <c r="S53" s="12">
        <f t="shared" si="7"/>
        <v>0</v>
      </c>
      <c r="T53" s="12">
        <f t="shared" si="8"/>
        <v>0</v>
      </c>
      <c r="U53" s="14">
        <f t="shared" si="9"/>
        <v>0</v>
      </c>
      <c r="V53" s="14">
        <f t="shared" si="10"/>
        <v>0</v>
      </c>
    </row>
    <row r="54" spans="1:22" x14ac:dyDescent="0.2">
      <c r="A54" s="3"/>
      <c r="B54" s="4" t="str">
        <f>+'YTD Stats'!C54</f>
        <v>Knebel,C</v>
      </c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>
        <f t="shared" si="11"/>
        <v>0</v>
      </c>
      <c r="R54" s="12" t="e">
        <f t="shared" si="6"/>
        <v>#DIV/0!</v>
      </c>
      <c r="S54" s="12" t="e">
        <f t="shared" si="7"/>
        <v>#DIV/0!</v>
      </c>
      <c r="T54" s="12" t="e">
        <f t="shared" si="8"/>
        <v>#DIV/0!</v>
      </c>
      <c r="U54" s="14" t="e">
        <f t="shared" si="9"/>
        <v>#DIV/0!</v>
      </c>
      <c r="V54" s="14" t="e">
        <f t="shared" si="10"/>
        <v>#DIV/0!</v>
      </c>
    </row>
    <row r="55" spans="1:22" x14ac:dyDescent="0.2">
      <c r="A55" s="3"/>
      <c r="B55" s="4" t="str">
        <f>+'YTD Stats'!C55</f>
        <v>Hernandez,D</v>
      </c>
      <c r="C55" s="2">
        <v>5.67</v>
      </c>
      <c r="D55" s="2"/>
      <c r="E55" s="2"/>
      <c r="F55" s="2"/>
      <c r="G55" s="2">
        <v>6</v>
      </c>
      <c r="H55" s="2">
        <v>5</v>
      </c>
      <c r="I55" s="2">
        <v>4</v>
      </c>
      <c r="J55" s="2"/>
      <c r="K55" s="2"/>
      <c r="L55" s="2"/>
      <c r="M55" s="2">
        <v>1</v>
      </c>
      <c r="N55" s="2"/>
      <c r="O55" s="2"/>
      <c r="P55" s="2"/>
      <c r="Q55" s="2">
        <f t="shared" si="11"/>
        <v>2</v>
      </c>
      <c r="R55" s="12">
        <f t="shared" si="6"/>
        <v>1</v>
      </c>
      <c r="S55" s="12">
        <f t="shared" si="7"/>
        <v>0</v>
      </c>
      <c r="T55" s="12">
        <f t="shared" si="8"/>
        <v>0.88183421516754856</v>
      </c>
      <c r="U55" s="14">
        <f t="shared" si="9"/>
        <v>0</v>
      </c>
      <c r="V55" s="14">
        <f t="shared" si="10"/>
        <v>0.2271694684234439</v>
      </c>
    </row>
    <row r="56" spans="1:22" x14ac:dyDescent="0.2">
      <c r="A56" s="3"/>
      <c r="B56" s="4" t="str">
        <f>+'YTD Stats'!C56</f>
        <v>Santana,Edgar</v>
      </c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>
        <f t="shared" si="11"/>
        <v>0</v>
      </c>
      <c r="R56" s="12" t="e">
        <f t="shared" si="6"/>
        <v>#DIV/0!</v>
      </c>
      <c r="S56" s="12" t="e">
        <f t="shared" si="7"/>
        <v>#DIV/0!</v>
      </c>
      <c r="T56" s="12" t="e">
        <f t="shared" si="8"/>
        <v>#DIV/0!</v>
      </c>
      <c r="U56" s="14" t="e">
        <f t="shared" si="9"/>
        <v>#DIV/0!</v>
      </c>
      <c r="V56" s="14" t="e">
        <f t="shared" si="10"/>
        <v>#DIV/0!</v>
      </c>
    </row>
    <row r="57" spans="1:22" x14ac:dyDescent="0.2">
      <c r="A57" s="3"/>
      <c r="B57" s="4" t="str">
        <f>+'YTD Stats'!C57</f>
        <v>Urias,J*</v>
      </c>
      <c r="C57" s="2">
        <v>1.67</v>
      </c>
      <c r="D57" s="2">
        <v>1</v>
      </c>
      <c r="E57" s="2"/>
      <c r="F57" s="2"/>
      <c r="G57" s="2">
        <v>2</v>
      </c>
      <c r="H57" s="2"/>
      <c r="I57" s="2">
        <v>1</v>
      </c>
      <c r="J57" s="2"/>
      <c r="K57" s="2"/>
      <c r="L57" s="2"/>
      <c r="M57" s="2"/>
      <c r="N57" s="2"/>
      <c r="O57" s="2"/>
      <c r="P57" s="2"/>
      <c r="Q57" s="2">
        <f t="shared" si="11"/>
        <v>0</v>
      </c>
      <c r="R57" s="12" t="e">
        <f t="shared" si="6"/>
        <v>#DIV/0!</v>
      </c>
      <c r="S57" s="12">
        <f t="shared" si="7"/>
        <v>0</v>
      </c>
      <c r="T57" s="12">
        <f t="shared" si="8"/>
        <v>0.5988023952095809</v>
      </c>
      <c r="U57" s="14">
        <f t="shared" si="9"/>
        <v>0.1663893510815308</v>
      </c>
      <c r="V57" s="14">
        <f t="shared" si="10"/>
        <v>0.1663893510815308</v>
      </c>
    </row>
    <row r="58" spans="1:22" x14ac:dyDescent="0.2">
      <c r="A58" s="3"/>
      <c r="B58" s="4" t="str">
        <f>+'YTD Stats'!C58</f>
        <v>Walden,M</v>
      </c>
      <c r="C58" s="2">
        <v>6.33</v>
      </c>
      <c r="D58" s="2">
        <v>4</v>
      </c>
      <c r="E58" s="2">
        <v>4</v>
      </c>
      <c r="F58" s="2">
        <v>4</v>
      </c>
      <c r="G58" s="2">
        <v>4</v>
      </c>
      <c r="H58" s="2">
        <v>2</v>
      </c>
      <c r="I58" s="2">
        <v>3</v>
      </c>
      <c r="J58" s="2"/>
      <c r="K58" s="2"/>
      <c r="L58" s="2"/>
      <c r="M58" s="2"/>
      <c r="N58" s="2"/>
      <c r="O58" s="2"/>
      <c r="P58" s="2">
        <v>2</v>
      </c>
      <c r="Q58" s="2">
        <f t="shared" si="11"/>
        <v>0</v>
      </c>
      <c r="R58" s="12" t="e">
        <f t="shared" si="6"/>
        <v>#DIV/0!</v>
      </c>
      <c r="S58" s="12">
        <f t="shared" si="7"/>
        <v>5.6872037914691944</v>
      </c>
      <c r="T58" s="12">
        <f t="shared" si="8"/>
        <v>0.94786729857819907</v>
      </c>
      <c r="U58" s="14">
        <f t="shared" si="9"/>
        <v>0.1739886907351022</v>
      </c>
      <c r="V58" s="14">
        <f t="shared" si="10"/>
        <v>0.24009603841536611</v>
      </c>
    </row>
    <row r="59" spans="1:22" x14ac:dyDescent="0.2">
      <c r="A59" s="3"/>
      <c r="B59" s="4" t="str">
        <f>+'YTD Stats'!C59</f>
        <v>Wingenter,T</v>
      </c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>
        <f t="shared" si="11"/>
        <v>0</v>
      </c>
      <c r="R59" s="12" t="e">
        <f t="shared" si="6"/>
        <v>#DIV/0!</v>
      </c>
      <c r="S59" s="12" t="e">
        <f t="shared" si="7"/>
        <v>#DIV/0!</v>
      </c>
      <c r="T59" s="12" t="e">
        <f t="shared" si="8"/>
        <v>#DIV/0!</v>
      </c>
      <c r="U59" s="14" t="e">
        <f t="shared" si="9"/>
        <v>#DIV/0!</v>
      </c>
      <c r="V59" s="14" t="e">
        <f t="shared" si="10"/>
        <v>#DIV/0!</v>
      </c>
    </row>
    <row r="60" spans="1:22" x14ac:dyDescent="0.2">
      <c r="A60" s="3"/>
      <c r="B60" s="4">
        <f>+'YTD Stats'!C60</f>
        <v>0</v>
      </c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>
        <f t="shared" si="11"/>
        <v>0</v>
      </c>
      <c r="R60" s="12" t="e">
        <f t="shared" si="6"/>
        <v>#DIV/0!</v>
      </c>
      <c r="S60" s="12" t="e">
        <f t="shared" si="7"/>
        <v>#DIV/0!</v>
      </c>
      <c r="T60" s="12" t="e">
        <f t="shared" si="8"/>
        <v>#DIV/0!</v>
      </c>
      <c r="U60" s="14" t="e">
        <f t="shared" si="9"/>
        <v>#DIV/0!</v>
      </c>
      <c r="V60" s="14" t="e">
        <f t="shared" si="10"/>
        <v>#DIV/0!</v>
      </c>
    </row>
    <row r="61" spans="1:22" x14ac:dyDescent="0.2">
      <c r="A61" s="3"/>
      <c r="B61" s="4">
        <f>+'YTD Stats'!C61</f>
        <v>0</v>
      </c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>
        <f t="shared" si="11"/>
        <v>0</v>
      </c>
      <c r="R61" s="12" t="e">
        <f t="shared" si="6"/>
        <v>#DIV/0!</v>
      </c>
      <c r="S61" s="12" t="e">
        <f t="shared" si="7"/>
        <v>#DIV/0!</v>
      </c>
      <c r="T61" s="12" t="e">
        <f t="shared" si="8"/>
        <v>#DIV/0!</v>
      </c>
      <c r="U61" s="14" t="e">
        <f t="shared" si="9"/>
        <v>#DIV/0!</v>
      </c>
      <c r="V61" s="14" t="e">
        <f t="shared" si="10"/>
        <v>#DIV/0!</v>
      </c>
    </row>
    <row r="62" spans="1:22" ht="13.5" customHeight="1" x14ac:dyDescent="0.2">
      <c r="A62" s="3"/>
      <c r="B62" s="4">
        <f>+'YTD Stats'!C62</f>
        <v>0</v>
      </c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>
        <f t="shared" si="11"/>
        <v>0</v>
      </c>
      <c r="R62" s="12" t="e">
        <f t="shared" si="6"/>
        <v>#DIV/0!</v>
      </c>
      <c r="S62" s="12" t="e">
        <f t="shared" si="7"/>
        <v>#DIV/0!</v>
      </c>
      <c r="T62" s="12" t="e">
        <f t="shared" si="8"/>
        <v>#DIV/0!</v>
      </c>
      <c r="U62" s="14" t="e">
        <f t="shared" si="9"/>
        <v>#DIV/0!</v>
      </c>
      <c r="V62" s="14" t="e">
        <f t="shared" si="10"/>
        <v>#DIV/0!</v>
      </c>
    </row>
    <row r="63" spans="1:22" x14ac:dyDescent="0.2">
      <c r="A63" s="3"/>
      <c r="B63" s="4" t="str">
        <f>+'YTD Stats'!C63</f>
        <v>Non pitcher</v>
      </c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>
        <f>M63*2+O63*2-N63</f>
        <v>0</v>
      </c>
      <c r="R63" s="12" t="e">
        <f t="shared" si="6"/>
        <v>#DIV/0!</v>
      </c>
      <c r="S63" s="12" t="e">
        <f t="shared" si="7"/>
        <v>#DIV/0!</v>
      </c>
      <c r="T63" s="12" t="e">
        <f t="shared" si="8"/>
        <v>#DIV/0!</v>
      </c>
      <c r="U63" s="14" t="e">
        <f t="shared" si="9"/>
        <v>#DIV/0!</v>
      </c>
      <c r="V63" s="14" t="e">
        <f t="shared" si="10"/>
        <v>#DIV/0!</v>
      </c>
    </row>
    <row r="64" spans="1:22" ht="13.5" thickBot="1" x14ac:dyDescent="0.25">
      <c r="A64" s="3"/>
      <c r="B64" s="4" t="s">
        <v>42</v>
      </c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 t="s">
        <v>47</v>
      </c>
      <c r="R64" s="12" t="e">
        <f t="shared" si="6"/>
        <v>#DIV/0!</v>
      </c>
      <c r="S64" s="12" t="e">
        <f t="shared" si="7"/>
        <v>#DIV/0!</v>
      </c>
      <c r="T64" s="12" t="e">
        <f t="shared" si="8"/>
        <v>#DIV/0!</v>
      </c>
      <c r="U64" s="14" t="e">
        <f t="shared" si="9"/>
        <v>#DIV/0!</v>
      </c>
      <c r="V64" s="14" t="e">
        <f t="shared" si="10"/>
        <v>#DIV/0!</v>
      </c>
    </row>
    <row r="65" spans="1:22" ht="13.5" thickBot="1" x14ac:dyDescent="0.25">
      <c r="A65" s="5"/>
      <c r="B65" s="6" t="s">
        <v>25</v>
      </c>
      <c r="C65" s="7">
        <f t="shared" ref="C65:Q65" si="12">SUM(C42:C64)</f>
        <v>48.010000000000005</v>
      </c>
      <c r="D65" s="7">
        <f t="shared" si="12"/>
        <v>29</v>
      </c>
      <c r="E65" s="7">
        <f t="shared" si="12"/>
        <v>14</v>
      </c>
      <c r="F65" s="7">
        <f t="shared" si="12"/>
        <v>14</v>
      </c>
      <c r="G65" s="7">
        <f t="shared" si="12"/>
        <v>43</v>
      </c>
      <c r="H65" s="7">
        <f t="shared" si="12"/>
        <v>23</v>
      </c>
      <c r="I65" s="7">
        <f t="shared" si="12"/>
        <v>20</v>
      </c>
      <c r="J65" s="7">
        <f t="shared" si="12"/>
        <v>5</v>
      </c>
      <c r="K65" s="7">
        <f t="shared" si="12"/>
        <v>0</v>
      </c>
      <c r="L65" s="7">
        <f t="shared" si="12"/>
        <v>0</v>
      </c>
      <c r="M65" s="7">
        <f t="shared" si="12"/>
        <v>3</v>
      </c>
      <c r="N65" s="7">
        <f t="shared" si="12"/>
        <v>2</v>
      </c>
      <c r="O65" s="7">
        <f t="shared" si="12"/>
        <v>1</v>
      </c>
      <c r="P65" s="7">
        <f t="shared" si="12"/>
        <v>4</v>
      </c>
      <c r="Q65" s="7">
        <f t="shared" si="12"/>
        <v>8</v>
      </c>
      <c r="R65" s="13">
        <f t="shared" si="6"/>
        <v>0.6</v>
      </c>
      <c r="S65" s="13">
        <f t="shared" si="7"/>
        <v>2.6244532389085604</v>
      </c>
      <c r="T65" s="13">
        <f t="shared" si="8"/>
        <v>1.0831076858987709</v>
      </c>
      <c r="U65" s="15">
        <f t="shared" si="9"/>
        <v>0.16760099404727502</v>
      </c>
      <c r="V65" s="16">
        <f t="shared" si="10"/>
        <v>0.2652655205835841</v>
      </c>
    </row>
  </sheetData>
  <phoneticPr fontId="3" type="noConversion"/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5"/>
  <sheetViews>
    <sheetView topLeftCell="A37" workbookViewId="0">
      <selection activeCell="D2" sqref="D2"/>
    </sheetView>
  </sheetViews>
  <sheetFormatPr defaultRowHeight="12.75" x14ac:dyDescent="0.2"/>
  <cols>
    <col min="1" max="1" width="8.28515625" customWidth="1"/>
    <col min="2" max="2" width="13.85546875" customWidth="1"/>
    <col min="3" max="3" width="5.85546875" customWidth="1"/>
    <col min="4" max="4" width="5.42578125" customWidth="1"/>
    <col min="5" max="5" width="4.85546875" customWidth="1"/>
    <col min="6" max="6" width="4.7109375" customWidth="1"/>
    <col min="7" max="7" width="4.42578125" customWidth="1"/>
    <col min="8" max="8" width="5.42578125" customWidth="1"/>
    <col min="9" max="9" width="5" customWidth="1"/>
    <col min="10" max="10" width="4.140625" customWidth="1"/>
    <col min="11" max="11" width="4.5703125" customWidth="1"/>
    <col min="12" max="12" width="4.85546875" customWidth="1"/>
    <col min="13" max="13" width="3.42578125" customWidth="1"/>
    <col min="14" max="14" width="3.85546875" customWidth="1"/>
    <col min="15" max="15" width="4.5703125" customWidth="1"/>
    <col min="16" max="16" width="4.28515625" customWidth="1"/>
    <col min="17" max="17" width="4.140625" customWidth="1"/>
    <col min="18" max="18" width="5.42578125" customWidth="1"/>
    <col min="19" max="19" width="7" bestFit="1" customWidth="1"/>
    <col min="20" max="20" width="10" customWidth="1"/>
    <col min="21" max="21" width="10.5703125" customWidth="1"/>
    <col min="22" max="22" width="10.140625" customWidth="1"/>
  </cols>
  <sheetData>
    <row r="1" spans="1:22" ht="15.75" customHeight="1" x14ac:dyDescent="0.35">
      <c r="A1" s="4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6.5" customHeight="1" x14ac:dyDescent="0.35">
      <c r="A2" s="2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17.25" customHeight="1" x14ac:dyDescent="0.35">
      <c r="A3" s="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15.7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25.5" x14ac:dyDescent="0.2">
      <c r="A5" s="2" t="s">
        <v>2</v>
      </c>
      <c r="B5" s="2" t="s">
        <v>3</v>
      </c>
      <c r="C5" s="2" t="s">
        <v>4</v>
      </c>
      <c r="D5" s="2" t="s">
        <v>5</v>
      </c>
      <c r="E5" s="2" t="s">
        <v>6</v>
      </c>
      <c r="F5" s="2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2" t="s">
        <v>12</v>
      </c>
      <c r="L5" s="2" t="s">
        <v>13</v>
      </c>
      <c r="M5" s="2" t="s">
        <v>14</v>
      </c>
      <c r="N5" s="2" t="s">
        <v>15</v>
      </c>
      <c r="O5" s="2" t="s">
        <v>16</v>
      </c>
      <c r="P5" s="2" t="s">
        <v>17</v>
      </c>
      <c r="Q5" s="2" t="s">
        <v>18</v>
      </c>
      <c r="R5" s="2" t="s">
        <v>19</v>
      </c>
      <c r="S5" s="2" t="s">
        <v>20</v>
      </c>
      <c r="T5" s="2" t="s">
        <v>21</v>
      </c>
      <c r="U5" s="2" t="s">
        <v>22</v>
      </c>
      <c r="V5" s="2" t="s">
        <v>23</v>
      </c>
    </row>
    <row r="6" spans="1:22" x14ac:dyDescent="0.2">
      <c r="A6" s="3"/>
      <c r="B6" s="4">
        <f>+'YTD Stats'!C6</f>
        <v>0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>
        <f t="shared" ref="R6:R38" si="0">D6+M6+O6+P6</f>
        <v>0</v>
      </c>
      <c r="S6" s="2">
        <f t="shared" ref="S6:S38" si="1">F6+H6+(I6*2)+(J6*3)</f>
        <v>0</v>
      </c>
      <c r="T6" s="8" t="e">
        <f t="shared" ref="T6:T38" si="2">F6/D6</f>
        <v>#DIV/0!</v>
      </c>
      <c r="U6" s="8" t="e">
        <f t="shared" ref="U6:U38" si="3">(F6+M6)/(D6+M6+P6)</f>
        <v>#DIV/0!</v>
      </c>
      <c r="V6" s="8" t="e">
        <f t="shared" ref="V6:V38" si="4">S6/D6</f>
        <v>#DIV/0!</v>
      </c>
    </row>
    <row r="7" spans="1:22" x14ac:dyDescent="0.2">
      <c r="A7" s="3"/>
      <c r="B7" s="4" t="str">
        <f>+'YTD Stats'!C7</f>
        <v>Contreras,W</v>
      </c>
      <c r="C7" s="2">
        <v>4</v>
      </c>
      <c r="D7" s="2">
        <v>6</v>
      </c>
      <c r="E7" s="2">
        <v>2</v>
      </c>
      <c r="F7" s="2">
        <v>2</v>
      </c>
      <c r="G7" s="2">
        <v>3</v>
      </c>
      <c r="H7" s="2"/>
      <c r="I7" s="2"/>
      <c r="J7" s="2">
        <v>1</v>
      </c>
      <c r="K7" s="2"/>
      <c r="L7" s="2"/>
      <c r="M7" s="2">
        <v>3</v>
      </c>
      <c r="N7" s="2">
        <v>4</v>
      </c>
      <c r="O7" s="2"/>
      <c r="P7" s="2"/>
      <c r="Q7" s="2"/>
      <c r="R7" s="2">
        <f t="shared" si="0"/>
        <v>9</v>
      </c>
      <c r="S7" s="2">
        <f t="shared" si="1"/>
        <v>5</v>
      </c>
      <c r="T7" s="8">
        <f t="shared" si="2"/>
        <v>0.33333333333333331</v>
      </c>
      <c r="U7" s="8">
        <f t="shared" si="3"/>
        <v>0.55555555555555558</v>
      </c>
      <c r="V7" s="8">
        <f t="shared" si="4"/>
        <v>0.83333333333333337</v>
      </c>
    </row>
    <row r="8" spans="1:22" x14ac:dyDescent="0.2">
      <c r="A8" s="3"/>
      <c r="B8" s="4" t="str">
        <f>+'YTD Stats'!C8</f>
        <v>Wolters,T*</v>
      </c>
      <c r="C8" s="2">
        <v>5</v>
      </c>
      <c r="D8" s="2">
        <v>11</v>
      </c>
      <c r="E8" s="2">
        <v>1</v>
      </c>
      <c r="F8" s="2">
        <v>3</v>
      </c>
      <c r="G8" s="2">
        <v>1</v>
      </c>
      <c r="H8" s="2">
        <v>1</v>
      </c>
      <c r="I8" s="2"/>
      <c r="J8" s="2">
        <v>1</v>
      </c>
      <c r="K8" s="2"/>
      <c r="L8" s="2"/>
      <c r="M8" s="2">
        <v>1</v>
      </c>
      <c r="N8" s="2">
        <v>3</v>
      </c>
      <c r="O8" s="2"/>
      <c r="P8" s="2"/>
      <c r="Q8" s="2"/>
      <c r="R8" s="2">
        <f t="shared" si="0"/>
        <v>12</v>
      </c>
      <c r="S8" s="2">
        <f t="shared" si="1"/>
        <v>7</v>
      </c>
      <c r="T8" s="8">
        <f t="shared" si="2"/>
        <v>0.27272727272727271</v>
      </c>
      <c r="U8" s="8">
        <f t="shared" si="3"/>
        <v>0.33333333333333331</v>
      </c>
      <c r="V8" s="8">
        <f t="shared" si="4"/>
        <v>0.63636363636363635</v>
      </c>
    </row>
    <row r="9" spans="1:22" x14ac:dyDescent="0.2">
      <c r="A9" s="3"/>
      <c r="B9" s="4" t="str">
        <f>+'YTD Stats'!C9</f>
        <v>Baez,J</v>
      </c>
      <c r="C9" s="2">
        <v>5</v>
      </c>
      <c r="D9" s="2">
        <v>19</v>
      </c>
      <c r="E9" s="2">
        <v>5</v>
      </c>
      <c r="F9" s="2">
        <v>6</v>
      </c>
      <c r="G9" s="2">
        <v>6</v>
      </c>
      <c r="H9" s="2">
        <v>1</v>
      </c>
      <c r="I9" s="2"/>
      <c r="J9" s="2">
        <v>3</v>
      </c>
      <c r="K9" s="2">
        <v>1</v>
      </c>
      <c r="L9" s="2"/>
      <c r="M9" s="2"/>
      <c r="N9" s="2">
        <v>4</v>
      </c>
      <c r="O9" s="2"/>
      <c r="P9" s="2"/>
      <c r="Q9" s="2"/>
      <c r="R9" s="2">
        <f t="shared" si="0"/>
        <v>19</v>
      </c>
      <c r="S9" s="2">
        <f t="shared" si="1"/>
        <v>16</v>
      </c>
      <c r="T9" s="8">
        <f t="shared" si="2"/>
        <v>0.31578947368421051</v>
      </c>
      <c r="U9" s="8">
        <f t="shared" si="3"/>
        <v>0.31578947368421051</v>
      </c>
      <c r="V9" s="8">
        <f t="shared" si="4"/>
        <v>0.84210526315789469</v>
      </c>
    </row>
    <row r="10" spans="1:22" ht="13.5" customHeight="1" x14ac:dyDescent="0.2">
      <c r="A10" s="3"/>
      <c r="B10" s="4" t="str">
        <f>+'YTD Stats'!C10</f>
        <v>Ahmed,N</v>
      </c>
      <c r="C10" s="2">
        <v>5</v>
      </c>
      <c r="D10" s="2">
        <v>15</v>
      </c>
      <c r="E10" s="2">
        <v>7</v>
      </c>
      <c r="F10" s="2">
        <v>5</v>
      </c>
      <c r="G10" s="2">
        <v>3</v>
      </c>
      <c r="H10" s="2">
        <v>1</v>
      </c>
      <c r="I10" s="2">
        <v>1</v>
      </c>
      <c r="J10" s="2">
        <v>2</v>
      </c>
      <c r="K10" s="2"/>
      <c r="L10" s="2"/>
      <c r="M10" s="2">
        <v>3</v>
      </c>
      <c r="N10" s="2">
        <v>5</v>
      </c>
      <c r="O10" s="2"/>
      <c r="P10" s="2"/>
      <c r="Q10" s="2"/>
      <c r="R10" s="2">
        <f t="shared" si="0"/>
        <v>18</v>
      </c>
      <c r="S10" s="2">
        <f t="shared" si="1"/>
        <v>14</v>
      </c>
      <c r="T10" s="8">
        <f t="shared" si="2"/>
        <v>0.33333333333333331</v>
      </c>
      <c r="U10" s="8">
        <f t="shared" si="3"/>
        <v>0.44444444444444442</v>
      </c>
      <c r="V10" s="8">
        <f t="shared" si="4"/>
        <v>0.93333333333333335</v>
      </c>
    </row>
    <row r="11" spans="1:22" x14ac:dyDescent="0.2">
      <c r="A11" s="3"/>
      <c r="B11" s="4" t="str">
        <f>+'YTD Stats'!C11</f>
        <v>Rosario,Ahm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>
        <f t="shared" si="0"/>
        <v>0</v>
      </c>
      <c r="S11" s="2">
        <f t="shared" si="1"/>
        <v>0</v>
      </c>
      <c r="T11" s="8" t="e">
        <f t="shared" si="2"/>
        <v>#DIV/0!</v>
      </c>
      <c r="U11" s="8" t="e">
        <f t="shared" si="3"/>
        <v>#DIV/0!</v>
      </c>
      <c r="V11" s="8" t="e">
        <f t="shared" si="4"/>
        <v>#DIV/0!</v>
      </c>
    </row>
    <row r="12" spans="1:22" x14ac:dyDescent="0.2">
      <c r="A12" s="3"/>
      <c r="B12" s="4" t="str">
        <f>+'YTD Stats'!C12</f>
        <v>Goodrum,N+</v>
      </c>
      <c r="C12" s="2">
        <v>2</v>
      </c>
      <c r="D12" s="2">
        <v>4</v>
      </c>
      <c r="E12" s="2">
        <v>1</v>
      </c>
      <c r="F12" s="2">
        <v>3</v>
      </c>
      <c r="G12" s="2">
        <v>1</v>
      </c>
      <c r="H12" s="2"/>
      <c r="I12" s="2">
        <v>1</v>
      </c>
      <c r="J12" s="2"/>
      <c r="K12" s="2"/>
      <c r="L12" s="2"/>
      <c r="M12" s="2">
        <v>1</v>
      </c>
      <c r="N12" s="2">
        <v>1</v>
      </c>
      <c r="O12" s="2"/>
      <c r="P12" s="2"/>
      <c r="Q12" s="2"/>
      <c r="R12" s="2">
        <f t="shared" si="0"/>
        <v>5</v>
      </c>
      <c r="S12" s="2">
        <f t="shared" si="1"/>
        <v>5</v>
      </c>
      <c r="T12" s="8">
        <f t="shared" si="2"/>
        <v>0.75</v>
      </c>
      <c r="U12" s="8">
        <f t="shared" si="3"/>
        <v>0.8</v>
      </c>
      <c r="V12" s="8">
        <f t="shared" si="4"/>
        <v>1.25</v>
      </c>
    </row>
    <row r="13" spans="1:22" x14ac:dyDescent="0.2">
      <c r="A13" s="3"/>
      <c r="B13" s="4" t="str">
        <f>+'YTD Stats'!C13</f>
        <v>Freeman,F*</v>
      </c>
      <c r="C13" s="2">
        <v>5</v>
      </c>
      <c r="D13" s="2">
        <v>14</v>
      </c>
      <c r="E13" s="2">
        <v>1</v>
      </c>
      <c r="F13" s="2">
        <v>2</v>
      </c>
      <c r="G13" s="2">
        <v>1</v>
      </c>
      <c r="H13" s="2">
        <v>1</v>
      </c>
      <c r="I13" s="2"/>
      <c r="J13" s="2"/>
      <c r="K13" s="2"/>
      <c r="L13" s="2"/>
      <c r="M13" s="2">
        <v>4</v>
      </c>
      <c r="N13" s="2">
        <v>4</v>
      </c>
      <c r="O13" s="2"/>
      <c r="P13" s="2"/>
      <c r="Q13" s="2"/>
      <c r="R13" s="2">
        <f t="shared" si="0"/>
        <v>18</v>
      </c>
      <c r="S13" s="2">
        <f t="shared" si="1"/>
        <v>3</v>
      </c>
      <c r="T13" s="8">
        <f t="shared" si="2"/>
        <v>0.14285714285714285</v>
      </c>
      <c r="U13" s="8">
        <f t="shared" si="3"/>
        <v>0.33333333333333331</v>
      </c>
      <c r="V13" s="8">
        <f t="shared" si="4"/>
        <v>0.21428571428571427</v>
      </c>
    </row>
    <row r="14" spans="1:22" x14ac:dyDescent="0.2">
      <c r="A14" s="3"/>
      <c r="B14" s="4" t="str">
        <f>+'YTD Stats'!C14</f>
        <v>Gardner,B*</v>
      </c>
      <c r="C14" s="2">
        <v>5</v>
      </c>
      <c r="D14" s="2">
        <v>16</v>
      </c>
      <c r="E14" s="2">
        <v>2</v>
      </c>
      <c r="F14" s="2">
        <v>4</v>
      </c>
      <c r="G14" s="2">
        <v>4</v>
      </c>
      <c r="H14" s="2">
        <v>2</v>
      </c>
      <c r="I14" s="2"/>
      <c r="J14" s="2">
        <v>1</v>
      </c>
      <c r="K14" s="2"/>
      <c r="L14" s="2"/>
      <c r="M14" s="2">
        <v>1</v>
      </c>
      <c r="N14" s="2">
        <v>5</v>
      </c>
      <c r="O14" s="2"/>
      <c r="P14" s="2"/>
      <c r="Q14" s="2"/>
      <c r="R14" s="2">
        <f t="shared" si="0"/>
        <v>17</v>
      </c>
      <c r="S14" s="2">
        <f t="shared" si="1"/>
        <v>9</v>
      </c>
      <c r="T14" s="8">
        <f t="shared" si="2"/>
        <v>0.25</v>
      </c>
      <c r="U14" s="8">
        <f t="shared" si="3"/>
        <v>0.29411764705882354</v>
      </c>
      <c r="V14" s="8">
        <f t="shared" si="4"/>
        <v>0.5625</v>
      </c>
    </row>
    <row r="15" spans="1:22" x14ac:dyDescent="0.2">
      <c r="A15" s="3"/>
      <c r="B15" s="4" t="str">
        <f>+'YTD Stats'!C15</f>
        <v>Rendon,A</v>
      </c>
      <c r="C15" s="2">
        <v>5</v>
      </c>
      <c r="D15" s="2">
        <v>17</v>
      </c>
      <c r="E15" s="2">
        <v>1</v>
      </c>
      <c r="F15" s="2">
        <v>1</v>
      </c>
      <c r="G15" s="2">
        <v>1</v>
      </c>
      <c r="H15" s="2"/>
      <c r="I15" s="2"/>
      <c r="J15" s="2"/>
      <c r="K15" s="2"/>
      <c r="L15" s="2"/>
      <c r="M15" s="2">
        <v>4</v>
      </c>
      <c r="N15" s="2">
        <v>4</v>
      </c>
      <c r="O15" s="2"/>
      <c r="P15" s="2"/>
      <c r="Q15" s="2"/>
      <c r="R15" s="2">
        <f t="shared" si="0"/>
        <v>21</v>
      </c>
      <c r="S15" s="2">
        <f t="shared" si="1"/>
        <v>1</v>
      </c>
      <c r="T15" s="8">
        <f t="shared" si="2"/>
        <v>5.8823529411764705E-2</v>
      </c>
      <c r="U15" s="8">
        <f t="shared" si="3"/>
        <v>0.23809523809523808</v>
      </c>
      <c r="V15" s="8">
        <f t="shared" si="4"/>
        <v>5.8823529411764705E-2</v>
      </c>
    </row>
    <row r="16" spans="1:22" ht="12" customHeight="1" x14ac:dyDescent="0.2">
      <c r="A16" s="3"/>
      <c r="B16" s="4" t="str">
        <f>+'YTD Stats'!C16</f>
        <v>Sogard,E</v>
      </c>
      <c r="C16" s="2">
        <v>3</v>
      </c>
      <c r="D16" s="2">
        <v>2</v>
      </c>
      <c r="E16" s="2"/>
      <c r="F16" s="2"/>
      <c r="G16" s="2"/>
      <c r="H16" s="2"/>
      <c r="I16" s="2"/>
      <c r="J16" s="2"/>
      <c r="K16" s="2"/>
      <c r="L16" s="2"/>
      <c r="M16" s="2"/>
      <c r="N16" s="2">
        <v>1</v>
      </c>
      <c r="O16" s="2"/>
      <c r="P16" s="2"/>
      <c r="Q16" s="2"/>
      <c r="R16" s="2">
        <f t="shared" si="0"/>
        <v>2</v>
      </c>
      <c r="S16" s="2">
        <f t="shared" si="1"/>
        <v>0</v>
      </c>
      <c r="T16" s="8">
        <f t="shared" si="2"/>
        <v>0</v>
      </c>
      <c r="U16" s="8">
        <f t="shared" si="3"/>
        <v>0</v>
      </c>
      <c r="V16" s="8">
        <f t="shared" si="4"/>
        <v>0</v>
      </c>
    </row>
    <row r="17" spans="1:22" x14ac:dyDescent="0.2">
      <c r="A17" s="3"/>
      <c r="B17" s="4" t="str">
        <f>+'YTD Stats'!C17</f>
        <v>Cespedes,Y</v>
      </c>
      <c r="C17" s="2">
        <v>2</v>
      </c>
      <c r="D17" s="2">
        <v>1</v>
      </c>
      <c r="E17" s="2"/>
      <c r="F17" s="2"/>
      <c r="G17" s="2"/>
      <c r="H17" s="2"/>
      <c r="I17" s="2"/>
      <c r="J17" s="2"/>
      <c r="K17" s="2"/>
      <c r="L17" s="2"/>
      <c r="M17" s="2">
        <v>1</v>
      </c>
      <c r="N17" s="2"/>
      <c r="O17" s="2"/>
      <c r="P17" s="2"/>
      <c r="Q17" s="2"/>
      <c r="R17" s="2">
        <f t="shared" si="0"/>
        <v>2</v>
      </c>
      <c r="S17" s="2">
        <f t="shared" si="1"/>
        <v>0</v>
      </c>
      <c r="T17" s="8">
        <f t="shared" si="2"/>
        <v>0</v>
      </c>
      <c r="U17" s="8">
        <f t="shared" si="3"/>
        <v>0.5</v>
      </c>
      <c r="V17" s="8">
        <f t="shared" si="4"/>
        <v>0</v>
      </c>
    </row>
    <row r="18" spans="1:22" x14ac:dyDescent="0.2">
      <c r="A18" s="3"/>
      <c r="B18" s="4" t="str">
        <f>+'YTD Stats'!C18</f>
        <v>Anderson,T</v>
      </c>
      <c r="C18" s="2">
        <v>4</v>
      </c>
      <c r="D18" s="2">
        <v>5</v>
      </c>
      <c r="E18" s="2">
        <v>1</v>
      </c>
      <c r="F18" s="2">
        <v>3</v>
      </c>
      <c r="G18" s="2"/>
      <c r="H18" s="2">
        <v>1</v>
      </c>
      <c r="I18" s="2"/>
      <c r="J18" s="2"/>
      <c r="K18" s="2"/>
      <c r="L18" s="2"/>
      <c r="M18" s="2"/>
      <c r="N18" s="2">
        <v>1</v>
      </c>
      <c r="O18" s="2"/>
      <c r="P18" s="2"/>
      <c r="Q18" s="2"/>
      <c r="R18" s="2">
        <f t="shared" si="0"/>
        <v>5</v>
      </c>
      <c r="S18" s="2">
        <f t="shared" si="1"/>
        <v>4</v>
      </c>
      <c r="T18" s="8">
        <f t="shared" si="2"/>
        <v>0.6</v>
      </c>
      <c r="U18" s="8">
        <f t="shared" si="3"/>
        <v>0.6</v>
      </c>
      <c r="V18" s="8">
        <f t="shared" si="4"/>
        <v>0.8</v>
      </c>
    </row>
    <row r="19" spans="1:22" x14ac:dyDescent="0.2">
      <c r="A19" s="3"/>
      <c r="B19" s="4" t="str">
        <f>+'YTD Stats'!C19</f>
        <v>Meadows,A*</v>
      </c>
      <c r="C19" s="2">
        <v>5</v>
      </c>
      <c r="D19" s="2">
        <v>18</v>
      </c>
      <c r="E19" s="2">
        <v>3</v>
      </c>
      <c r="F19" s="2">
        <v>5</v>
      </c>
      <c r="G19" s="2">
        <v>3</v>
      </c>
      <c r="H19" s="2">
        <v>1</v>
      </c>
      <c r="I19" s="2"/>
      <c r="J19" s="2">
        <v>1</v>
      </c>
      <c r="K19" s="2">
        <v>1</v>
      </c>
      <c r="L19" s="2"/>
      <c r="M19" s="2">
        <v>2</v>
      </c>
      <c r="N19" s="2">
        <v>5</v>
      </c>
      <c r="O19" s="2"/>
      <c r="P19" s="2"/>
      <c r="Q19" s="2"/>
      <c r="R19" s="2">
        <f t="shared" si="0"/>
        <v>20</v>
      </c>
      <c r="S19" s="2">
        <f t="shared" si="1"/>
        <v>9</v>
      </c>
      <c r="T19" s="8">
        <f t="shared" si="2"/>
        <v>0.27777777777777779</v>
      </c>
      <c r="U19" s="8">
        <f t="shared" si="3"/>
        <v>0.35</v>
      </c>
      <c r="V19" s="8">
        <f t="shared" si="4"/>
        <v>0.5</v>
      </c>
    </row>
    <row r="20" spans="1:22" x14ac:dyDescent="0.2">
      <c r="A20" s="3"/>
      <c r="B20" s="4" t="str">
        <f>+'YTD Stats'!C20</f>
        <v>Inciarte E.</v>
      </c>
      <c r="C20" s="2">
        <v>5</v>
      </c>
      <c r="D20" s="2">
        <v>5</v>
      </c>
      <c r="E20" s="2"/>
      <c r="F20" s="2"/>
      <c r="G20" s="2"/>
      <c r="H20" s="2"/>
      <c r="I20" s="2"/>
      <c r="J20" s="2"/>
      <c r="K20" s="2"/>
      <c r="L20" s="2"/>
      <c r="M20" s="2"/>
      <c r="N20" s="2">
        <v>3</v>
      </c>
      <c r="O20" s="2"/>
      <c r="P20" s="2"/>
      <c r="Q20" s="2"/>
      <c r="R20" s="2">
        <f t="shared" si="0"/>
        <v>5</v>
      </c>
      <c r="S20" s="2">
        <f t="shared" si="1"/>
        <v>0</v>
      </c>
      <c r="T20" s="8">
        <f t="shared" si="2"/>
        <v>0</v>
      </c>
      <c r="U20" s="8">
        <f t="shared" si="3"/>
        <v>0</v>
      </c>
      <c r="V20" s="8">
        <f t="shared" si="4"/>
        <v>0</v>
      </c>
    </row>
    <row r="21" spans="1:22" x14ac:dyDescent="0.2">
      <c r="A21" s="3"/>
      <c r="B21" s="4" t="str">
        <f>+'YTD Stats'!C21</f>
        <v>Heyward,J*</v>
      </c>
      <c r="C21" s="2">
        <v>5</v>
      </c>
      <c r="D21" s="2">
        <v>16</v>
      </c>
      <c r="E21" s="2"/>
      <c r="F21" s="2">
        <v>3</v>
      </c>
      <c r="G21" s="2">
        <v>1</v>
      </c>
      <c r="H21" s="2">
        <v>1</v>
      </c>
      <c r="I21" s="2"/>
      <c r="J21" s="2"/>
      <c r="K21" s="2"/>
      <c r="L21" s="2"/>
      <c r="M21" s="2">
        <v>1</v>
      </c>
      <c r="N21" s="2">
        <v>4</v>
      </c>
      <c r="O21" s="2"/>
      <c r="P21" s="2"/>
      <c r="Q21" s="2"/>
      <c r="R21" s="2">
        <f t="shared" si="0"/>
        <v>17</v>
      </c>
      <c r="S21" s="2">
        <f t="shared" si="1"/>
        <v>4</v>
      </c>
      <c r="T21" s="8">
        <f t="shared" si="2"/>
        <v>0.1875</v>
      </c>
      <c r="U21" s="8">
        <f t="shared" si="3"/>
        <v>0.23529411764705882</v>
      </c>
      <c r="V21" s="8">
        <f t="shared" si="4"/>
        <v>0.25</v>
      </c>
    </row>
    <row r="22" spans="1:22" x14ac:dyDescent="0.2">
      <c r="A22" s="3"/>
      <c r="B22" s="4" t="str">
        <f>+'YTD Stats'!C22</f>
        <v>Duvall,A</v>
      </c>
      <c r="C22" s="2">
        <v>1</v>
      </c>
      <c r="D22" s="2">
        <v>2</v>
      </c>
      <c r="E22" s="2"/>
      <c r="F22" s="2"/>
      <c r="G22" s="2"/>
      <c r="H22" s="2"/>
      <c r="I22" s="2"/>
      <c r="J22" s="2"/>
      <c r="K22" s="2"/>
      <c r="L22" s="2"/>
      <c r="M22" s="2"/>
      <c r="N22" s="2">
        <v>2</v>
      </c>
      <c r="O22" s="2"/>
      <c r="P22" s="2"/>
      <c r="Q22" s="2"/>
      <c r="R22" s="2">
        <f t="shared" si="0"/>
        <v>2</v>
      </c>
      <c r="S22" s="2">
        <f t="shared" si="1"/>
        <v>0</v>
      </c>
      <c r="T22" s="8">
        <f t="shared" si="2"/>
        <v>0</v>
      </c>
      <c r="U22" s="8">
        <f t="shared" si="3"/>
        <v>0</v>
      </c>
      <c r="V22" s="8">
        <f t="shared" si="4"/>
        <v>0</v>
      </c>
    </row>
    <row r="23" spans="1:22" x14ac:dyDescent="0.2">
      <c r="A23" s="3"/>
      <c r="B23" s="4">
        <f>+'YTD Stats'!C23</f>
        <v>0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>
        <f t="shared" si="0"/>
        <v>0</v>
      </c>
      <c r="S23" s="2">
        <f t="shared" si="1"/>
        <v>0</v>
      </c>
      <c r="T23" s="8" t="e">
        <f t="shared" si="2"/>
        <v>#DIV/0!</v>
      </c>
      <c r="U23" s="8" t="e">
        <f t="shared" si="3"/>
        <v>#DIV/0!</v>
      </c>
      <c r="V23" s="8" t="e">
        <f t="shared" si="4"/>
        <v>#DIV/0!</v>
      </c>
    </row>
    <row r="24" spans="1:22" x14ac:dyDescent="0.2">
      <c r="A24" s="3"/>
      <c r="B24" s="4">
        <f>+'YTD Stats'!C24</f>
        <v>0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>
        <f t="shared" si="0"/>
        <v>0</v>
      </c>
      <c r="S24" s="2">
        <f t="shared" si="1"/>
        <v>0</v>
      </c>
      <c r="T24" s="8" t="e">
        <f t="shared" si="2"/>
        <v>#DIV/0!</v>
      </c>
      <c r="U24" s="8" t="e">
        <f t="shared" si="3"/>
        <v>#DIV/0!</v>
      </c>
      <c r="V24" s="8" t="e">
        <f t="shared" si="4"/>
        <v>#DIV/0!</v>
      </c>
    </row>
    <row r="25" spans="1:22" x14ac:dyDescent="0.2">
      <c r="A25" s="3"/>
      <c r="B25" s="4">
        <f>+'YTD Stats'!C25</f>
        <v>0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>
        <f t="shared" si="0"/>
        <v>0</v>
      </c>
      <c r="S25" s="2">
        <f t="shared" si="1"/>
        <v>0</v>
      </c>
      <c r="T25" s="8" t="e">
        <f t="shared" si="2"/>
        <v>#DIV/0!</v>
      </c>
      <c r="U25" s="8" t="e">
        <f t="shared" si="3"/>
        <v>#DIV/0!</v>
      </c>
      <c r="V25" s="8" t="e">
        <f t="shared" si="4"/>
        <v>#DIV/0!</v>
      </c>
    </row>
    <row r="26" spans="1:22" x14ac:dyDescent="0.2">
      <c r="A26" s="3"/>
      <c r="B26" s="4" t="str">
        <f>+'YTD Stats'!C26</f>
        <v>Taylor,M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>
        <f t="shared" si="0"/>
        <v>0</v>
      </c>
      <c r="S26" s="2">
        <f t="shared" si="1"/>
        <v>0</v>
      </c>
      <c r="T26" s="8" t="e">
        <f t="shared" si="2"/>
        <v>#DIV/0!</v>
      </c>
      <c r="U26" s="8" t="e">
        <f t="shared" si="3"/>
        <v>#DIV/0!</v>
      </c>
      <c r="V26" s="8" t="e">
        <f t="shared" si="4"/>
        <v>#DIV/0!</v>
      </c>
    </row>
    <row r="27" spans="1:22" x14ac:dyDescent="0.2">
      <c r="A27" s="3"/>
      <c r="B27" s="4" t="str">
        <f>+'YTD Stats'!C27</f>
        <v>Bird,G*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>
        <f t="shared" si="0"/>
        <v>0</v>
      </c>
      <c r="S27" s="2">
        <f t="shared" si="1"/>
        <v>0</v>
      </c>
      <c r="T27" s="8" t="e">
        <f t="shared" si="2"/>
        <v>#DIV/0!</v>
      </c>
      <c r="U27" s="8" t="e">
        <f t="shared" si="3"/>
        <v>#DIV/0!</v>
      </c>
      <c r="V27" s="8" t="e">
        <f t="shared" si="4"/>
        <v>#DIV/0!</v>
      </c>
    </row>
    <row r="28" spans="1:22" x14ac:dyDescent="0.2">
      <c r="A28" s="3"/>
      <c r="B28" s="4" t="str">
        <f>+'YTD Stats'!C28</f>
        <v>Swihart B.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>
        <f t="shared" si="0"/>
        <v>0</v>
      </c>
      <c r="S28" s="2">
        <f t="shared" si="1"/>
        <v>0</v>
      </c>
      <c r="T28" s="8" t="e">
        <f t="shared" si="2"/>
        <v>#DIV/0!</v>
      </c>
      <c r="U28" s="8" t="e">
        <f t="shared" si="3"/>
        <v>#DIV/0!</v>
      </c>
      <c r="V28" s="8" t="e">
        <f t="shared" si="4"/>
        <v>#DIV/0!</v>
      </c>
    </row>
    <row r="29" spans="1:22" x14ac:dyDescent="0.2">
      <c r="A29" s="3"/>
      <c r="B29" s="4" t="str">
        <f>+'YTD Stats'!C29</f>
        <v>Urena,R+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>
        <f t="shared" si="0"/>
        <v>0</v>
      </c>
      <c r="S29" s="2">
        <f t="shared" si="1"/>
        <v>0</v>
      </c>
      <c r="T29" s="8" t="e">
        <f t="shared" si="2"/>
        <v>#DIV/0!</v>
      </c>
      <c r="U29" s="8" t="e">
        <f t="shared" si="3"/>
        <v>#DIV/0!</v>
      </c>
      <c r="V29" s="8" t="e">
        <f t="shared" si="4"/>
        <v>#DIV/0!</v>
      </c>
    </row>
    <row r="30" spans="1:22" x14ac:dyDescent="0.2">
      <c r="A30" s="3"/>
      <c r="B30" s="4" t="str">
        <f>+'YTD Stats'!C30</f>
        <v>McKinney,B*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>
        <f t="shared" si="0"/>
        <v>0</v>
      </c>
      <c r="S30" s="2">
        <f t="shared" si="1"/>
        <v>0</v>
      </c>
      <c r="T30" s="8" t="e">
        <f t="shared" si="2"/>
        <v>#DIV/0!</v>
      </c>
      <c r="U30" s="8" t="e">
        <f t="shared" si="3"/>
        <v>#DIV/0!</v>
      </c>
      <c r="V30" s="8" t="e">
        <f t="shared" si="4"/>
        <v>#DIV/0!</v>
      </c>
    </row>
    <row r="31" spans="1:22" x14ac:dyDescent="0.2">
      <c r="A31" s="3"/>
      <c r="B31" s="4">
        <f>+'YTD Stats'!C31</f>
        <v>0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>
        <f t="shared" si="0"/>
        <v>0</v>
      </c>
      <c r="S31" s="2">
        <f t="shared" si="1"/>
        <v>0</v>
      </c>
      <c r="T31" s="8" t="e">
        <f t="shared" si="2"/>
        <v>#DIV/0!</v>
      </c>
      <c r="U31" s="8" t="e">
        <f t="shared" si="3"/>
        <v>#DIV/0!</v>
      </c>
      <c r="V31" s="8" t="e">
        <f t="shared" si="4"/>
        <v>#DIV/0!</v>
      </c>
    </row>
    <row r="32" spans="1:22" x14ac:dyDescent="0.2">
      <c r="A32" s="3"/>
      <c r="B32" s="4">
        <f>+'YTD Stats'!C32</f>
        <v>0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>
        <f t="shared" si="0"/>
        <v>0</v>
      </c>
      <c r="S32" s="2">
        <f t="shared" si="1"/>
        <v>0</v>
      </c>
      <c r="T32" s="8" t="e">
        <f t="shared" si="2"/>
        <v>#DIV/0!</v>
      </c>
      <c r="U32" s="8" t="e">
        <f t="shared" si="3"/>
        <v>#DIV/0!</v>
      </c>
      <c r="V32" s="8" t="e">
        <f t="shared" si="4"/>
        <v>#DIV/0!</v>
      </c>
    </row>
    <row r="33" spans="1:22" x14ac:dyDescent="0.2">
      <c r="A33" s="3"/>
      <c r="B33" s="4">
        <f>+'YTD Stats'!C33</f>
        <v>0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>
        <f t="shared" si="0"/>
        <v>0</v>
      </c>
      <c r="S33" s="2">
        <f t="shared" si="1"/>
        <v>0</v>
      </c>
      <c r="T33" s="8" t="e">
        <f t="shared" si="2"/>
        <v>#DIV/0!</v>
      </c>
      <c r="U33" s="8" t="e">
        <f t="shared" si="3"/>
        <v>#DIV/0!</v>
      </c>
      <c r="V33" s="8" t="e">
        <f t="shared" si="4"/>
        <v>#DIV/0!</v>
      </c>
    </row>
    <row r="34" spans="1:22" x14ac:dyDescent="0.2">
      <c r="A34" s="3"/>
      <c r="B34" s="4">
        <f>+'YTD Stats'!C34</f>
        <v>0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>
        <f t="shared" si="0"/>
        <v>0</v>
      </c>
      <c r="S34" s="2">
        <f t="shared" si="1"/>
        <v>0</v>
      </c>
      <c r="T34" s="8" t="e">
        <f t="shared" si="2"/>
        <v>#DIV/0!</v>
      </c>
      <c r="U34" s="8" t="e">
        <f t="shared" si="3"/>
        <v>#DIV/0!</v>
      </c>
      <c r="V34" s="8" t="e">
        <f t="shared" si="4"/>
        <v>#DIV/0!</v>
      </c>
    </row>
    <row r="35" spans="1:22" x14ac:dyDescent="0.2">
      <c r="A35" s="3"/>
      <c r="B35" s="4">
        <f>+'YTD Stats'!C35</f>
        <v>0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>
        <f t="shared" si="0"/>
        <v>0</v>
      </c>
      <c r="S35" s="2">
        <f t="shared" si="1"/>
        <v>0</v>
      </c>
      <c r="T35" s="8" t="e">
        <f t="shared" si="2"/>
        <v>#DIV/0!</v>
      </c>
      <c r="U35" s="8" t="e">
        <f t="shared" si="3"/>
        <v>#DIV/0!</v>
      </c>
      <c r="V35" s="8" t="e">
        <f t="shared" si="4"/>
        <v>#DIV/0!</v>
      </c>
    </row>
    <row r="36" spans="1:22" x14ac:dyDescent="0.2">
      <c r="A36" s="3"/>
      <c r="B36" s="4">
        <f>+'YTD Stats'!C36</f>
        <v>0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>
        <f t="shared" si="0"/>
        <v>0</v>
      </c>
      <c r="S36" s="2">
        <f t="shared" si="1"/>
        <v>0</v>
      </c>
      <c r="T36" s="8" t="e">
        <f t="shared" si="2"/>
        <v>#DIV/0!</v>
      </c>
      <c r="U36" s="8" t="e">
        <f t="shared" si="3"/>
        <v>#DIV/0!</v>
      </c>
      <c r="V36" s="8" t="e">
        <f t="shared" si="4"/>
        <v>#DIV/0!</v>
      </c>
    </row>
    <row r="37" spans="1:22" ht="13.5" thickBot="1" x14ac:dyDescent="0.25">
      <c r="A37" s="3"/>
      <c r="B37" s="4" t="s">
        <v>24</v>
      </c>
      <c r="C37" s="2">
        <v>5</v>
      </c>
      <c r="D37" s="2">
        <v>7</v>
      </c>
      <c r="E37" s="2"/>
      <c r="F37" s="2"/>
      <c r="G37" s="2"/>
      <c r="H37" s="2"/>
      <c r="I37" s="2"/>
      <c r="J37" s="2"/>
      <c r="K37" s="2"/>
      <c r="L37" s="2"/>
      <c r="M37" s="2"/>
      <c r="N37" s="2">
        <v>3</v>
      </c>
      <c r="O37" s="2"/>
      <c r="P37" s="2"/>
      <c r="Q37" s="2"/>
      <c r="R37" s="2">
        <f t="shared" si="0"/>
        <v>7</v>
      </c>
      <c r="S37" s="2">
        <f t="shared" si="1"/>
        <v>0</v>
      </c>
      <c r="T37" s="8">
        <f t="shared" si="2"/>
        <v>0</v>
      </c>
      <c r="U37" s="8">
        <f t="shared" si="3"/>
        <v>0</v>
      </c>
      <c r="V37" s="8">
        <f t="shared" si="4"/>
        <v>0</v>
      </c>
    </row>
    <row r="38" spans="1:22" ht="13.5" thickBot="1" x14ac:dyDescent="0.25">
      <c r="A38" s="5"/>
      <c r="B38" s="6" t="s">
        <v>25</v>
      </c>
      <c r="C38" s="7">
        <f t="shared" ref="C38:Q38" si="5">SUM(C6:C37)</f>
        <v>66</v>
      </c>
      <c r="D38" s="7">
        <f t="shared" si="5"/>
        <v>158</v>
      </c>
      <c r="E38" s="7">
        <f t="shared" si="5"/>
        <v>24</v>
      </c>
      <c r="F38" s="7">
        <f t="shared" si="5"/>
        <v>37</v>
      </c>
      <c r="G38" s="7">
        <f t="shared" si="5"/>
        <v>24</v>
      </c>
      <c r="H38" s="7">
        <f t="shared" si="5"/>
        <v>9</v>
      </c>
      <c r="I38" s="7">
        <f t="shared" si="5"/>
        <v>2</v>
      </c>
      <c r="J38" s="7">
        <f t="shared" si="5"/>
        <v>9</v>
      </c>
      <c r="K38" s="7">
        <f t="shared" si="5"/>
        <v>2</v>
      </c>
      <c r="L38" s="7">
        <f t="shared" si="5"/>
        <v>0</v>
      </c>
      <c r="M38" s="7">
        <f t="shared" si="5"/>
        <v>21</v>
      </c>
      <c r="N38" s="7">
        <f t="shared" si="5"/>
        <v>49</v>
      </c>
      <c r="O38" s="7">
        <f t="shared" si="5"/>
        <v>0</v>
      </c>
      <c r="P38" s="7">
        <f t="shared" si="5"/>
        <v>0</v>
      </c>
      <c r="Q38" s="7">
        <f t="shared" si="5"/>
        <v>0</v>
      </c>
      <c r="R38" s="7">
        <f t="shared" si="0"/>
        <v>179</v>
      </c>
      <c r="S38" s="7">
        <f t="shared" si="1"/>
        <v>77</v>
      </c>
      <c r="T38" s="9">
        <f t="shared" si="2"/>
        <v>0.23417721518987342</v>
      </c>
      <c r="U38" s="9">
        <f t="shared" si="3"/>
        <v>0.32402234636871508</v>
      </c>
      <c r="V38" s="10">
        <f t="shared" si="4"/>
        <v>0.48734177215189872</v>
      </c>
    </row>
    <row r="39" spans="1:22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</row>
    <row r="40" spans="1:22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</row>
    <row r="41" spans="1:22" ht="25.5" x14ac:dyDescent="0.2">
      <c r="A41" s="2" t="s">
        <v>2</v>
      </c>
      <c r="B41" s="2" t="s">
        <v>26</v>
      </c>
      <c r="C41" s="2" t="s">
        <v>27</v>
      </c>
      <c r="D41" s="2" t="s">
        <v>7</v>
      </c>
      <c r="E41" s="2" t="s">
        <v>6</v>
      </c>
      <c r="F41" s="2" t="s">
        <v>28</v>
      </c>
      <c r="G41" s="2" t="s">
        <v>15</v>
      </c>
      <c r="H41" s="2" t="s">
        <v>14</v>
      </c>
      <c r="I41" s="2" t="s">
        <v>29</v>
      </c>
      <c r="J41" s="2" t="s">
        <v>30</v>
      </c>
      <c r="K41" s="2" t="s">
        <v>31</v>
      </c>
      <c r="L41" s="2" t="s">
        <v>32</v>
      </c>
      <c r="M41" s="2" t="s">
        <v>33</v>
      </c>
      <c r="N41" s="2" t="s">
        <v>34</v>
      </c>
      <c r="O41" s="2" t="s">
        <v>35</v>
      </c>
      <c r="P41" s="2" t="s">
        <v>11</v>
      </c>
      <c r="Q41" s="2" t="s">
        <v>36</v>
      </c>
      <c r="R41" s="2" t="s">
        <v>37</v>
      </c>
      <c r="S41" s="2" t="s">
        <v>38</v>
      </c>
      <c r="T41" s="2" t="s">
        <v>39</v>
      </c>
      <c r="U41" s="4" t="s">
        <v>40</v>
      </c>
      <c r="V41" s="4" t="s">
        <v>41</v>
      </c>
    </row>
    <row r="42" spans="1:22" x14ac:dyDescent="0.2">
      <c r="A42" s="3"/>
      <c r="B42" s="4" t="str">
        <f>+'YTD Stats'!C42</f>
        <v>Bauer,T</v>
      </c>
      <c r="C42" s="2">
        <v>7</v>
      </c>
      <c r="D42" s="2">
        <v>2</v>
      </c>
      <c r="E42" s="2"/>
      <c r="F42" s="2"/>
      <c r="G42" s="2">
        <v>9</v>
      </c>
      <c r="H42" s="2">
        <v>1</v>
      </c>
      <c r="I42" s="2">
        <v>1</v>
      </c>
      <c r="J42" s="2">
        <v>1</v>
      </c>
      <c r="K42" s="2"/>
      <c r="L42" s="2"/>
      <c r="M42" s="2">
        <v>1</v>
      </c>
      <c r="N42" s="2"/>
      <c r="O42" s="2"/>
      <c r="P42" s="2"/>
      <c r="Q42" s="2" t="s">
        <v>47</v>
      </c>
      <c r="R42" s="12">
        <f t="shared" ref="R42:R65" si="6">M42/(M42+N42)</f>
        <v>1</v>
      </c>
      <c r="S42" s="12">
        <f t="shared" ref="S42:S65" si="7">F42/C42*9</f>
        <v>0</v>
      </c>
      <c r="T42" s="12">
        <f t="shared" ref="T42:T65" si="8">(H42+D42)/C42</f>
        <v>0.42857142857142855</v>
      </c>
      <c r="U42" s="14">
        <f t="shared" ref="U42:U65" si="9">D42/(C42*3+D42)</f>
        <v>8.6956521739130432E-2</v>
      </c>
      <c r="V42" s="14">
        <f t="shared" ref="V42:V65" si="10">(D42+H42)/(C42*3+D42+H42)</f>
        <v>0.125</v>
      </c>
    </row>
    <row r="43" spans="1:22" x14ac:dyDescent="0.2">
      <c r="A43" s="3"/>
      <c r="B43" s="4" t="str">
        <f>+'YTD Stats'!C43</f>
        <v>Darvish,Y</v>
      </c>
      <c r="C43" s="2">
        <v>6</v>
      </c>
      <c r="D43" s="2">
        <v>5</v>
      </c>
      <c r="E43" s="2">
        <v>3</v>
      </c>
      <c r="F43" s="2">
        <v>3</v>
      </c>
      <c r="G43" s="2">
        <v>8</v>
      </c>
      <c r="H43" s="2">
        <v>2</v>
      </c>
      <c r="I43" s="2">
        <v>1</v>
      </c>
      <c r="J43" s="2">
        <v>1</v>
      </c>
      <c r="K43" s="2"/>
      <c r="L43" s="2"/>
      <c r="M43" s="2">
        <v>1</v>
      </c>
      <c r="N43" s="2"/>
      <c r="O43" s="2"/>
      <c r="P43" s="2">
        <v>2</v>
      </c>
      <c r="Q43" s="2" t="s">
        <v>47</v>
      </c>
      <c r="R43" s="12">
        <f t="shared" si="6"/>
        <v>1</v>
      </c>
      <c r="S43" s="12">
        <f t="shared" si="7"/>
        <v>4.5</v>
      </c>
      <c r="T43" s="12">
        <f t="shared" si="8"/>
        <v>1.1666666666666667</v>
      </c>
      <c r="U43" s="14">
        <f t="shared" si="9"/>
        <v>0.21739130434782608</v>
      </c>
      <c r="V43" s="14">
        <f t="shared" si="10"/>
        <v>0.28000000000000003</v>
      </c>
    </row>
    <row r="44" spans="1:22" x14ac:dyDescent="0.2">
      <c r="A44" s="3"/>
      <c r="B44" s="4" t="str">
        <f>+'YTD Stats'!C44</f>
        <v>Paxton, J</v>
      </c>
      <c r="C44" s="2">
        <v>5</v>
      </c>
      <c r="D44" s="2">
        <v>3</v>
      </c>
      <c r="E44" s="2">
        <v>2</v>
      </c>
      <c r="F44" s="2">
        <v>2</v>
      </c>
      <c r="G44" s="2">
        <v>3</v>
      </c>
      <c r="H44" s="2">
        <v>2</v>
      </c>
      <c r="I44" s="2">
        <v>1</v>
      </c>
      <c r="J44" s="2">
        <v>1</v>
      </c>
      <c r="K44" s="2"/>
      <c r="L44" s="2"/>
      <c r="M44" s="2"/>
      <c r="N44" s="2"/>
      <c r="O44" s="2"/>
      <c r="P44" s="2">
        <v>2</v>
      </c>
      <c r="Q44" s="2" t="s">
        <v>47</v>
      </c>
      <c r="R44" s="12" t="e">
        <f t="shared" si="6"/>
        <v>#DIV/0!</v>
      </c>
      <c r="S44" s="12">
        <f t="shared" si="7"/>
        <v>3.6</v>
      </c>
      <c r="T44" s="12">
        <f t="shared" si="8"/>
        <v>1</v>
      </c>
      <c r="U44" s="14">
        <f t="shared" si="9"/>
        <v>0.16666666666666666</v>
      </c>
      <c r="V44" s="14">
        <f t="shared" si="10"/>
        <v>0.25</v>
      </c>
    </row>
    <row r="45" spans="1:22" x14ac:dyDescent="0.2">
      <c r="A45" s="3"/>
      <c r="B45" s="4" t="str">
        <f>+'YTD Stats'!C45</f>
        <v>Richards,G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 t="s">
        <v>47</v>
      </c>
      <c r="R45" s="12" t="e">
        <f t="shared" si="6"/>
        <v>#DIV/0!</v>
      </c>
      <c r="S45" s="12" t="e">
        <f t="shared" si="7"/>
        <v>#DIV/0!</v>
      </c>
      <c r="T45" s="12" t="e">
        <f t="shared" si="8"/>
        <v>#DIV/0!</v>
      </c>
      <c r="U45" s="14" t="e">
        <f t="shared" si="9"/>
        <v>#DIV/0!</v>
      </c>
      <c r="V45" s="14" t="e">
        <f t="shared" si="10"/>
        <v>#DIV/0!</v>
      </c>
    </row>
    <row r="46" spans="1:22" x14ac:dyDescent="0.2">
      <c r="A46" s="3"/>
      <c r="B46" s="4" t="str">
        <f>+'YTD Stats'!C46</f>
        <v>Foltynewicz,M</v>
      </c>
      <c r="C46" s="2">
        <v>6</v>
      </c>
      <c r="D46" s="2">
        <v>5</v>
      </c>
      <c r="E46" s="2">
        <v>3</v>
      </c>
      <c r="F46" s="2">
        <v>3</v>
      </c>
      <c r="G46" s="2">
        <v>4</v>
      </c>
      <c r="H46" s="2">
        <v>2</v>
      </c>
      <c r="I46" s="2">
        <v>1</v>
      </c>
      <c r="J46" s="2">
        <v>1</v>
      </c>
      <c r="K46" s="2"/>
      <c r="L46" s="2"/>
      <c r="M46" s="2"/>
      <c r="N46" s="2"/>
      <c r="O46" s="2"/>
      <c r="P46" s="2">
        <v>2</v>
      </c>
      <c r="Q46" s="2" t="s">
        <v>47</v>
      </c>
      <c r="R46" s="12" t="e">
        <f t="shared" si="6"/>
        <v>#DIV/0!</v>
      </c>
      <c r="S46" s="12">
        <f t="shared" si="7"/>
        <v>4.5</v>
      </c>
      <c r="T46" s="12">
        <f t="shared" si="8"/>
        <v>1.1666666666666667</v>
      </c>
      <c r="U46" s="14">
        <f t="shared" si="9"/>
        <v>0.21739130434782608</v>
      </c>
      <c r="V46" s="14">
        <f t="shared" si="10"/>
        <v>0.28000000000000003</v>
      </c>
    </row>
    <row r="47" spans="1:22" x14ac:dyDescent="0.2">
      <c r="A47" s="3"/>
      <c r="B47" s="4" t="str">
        <f>+'YTD Stats'!C47</f>
        <v>Gray,J</v>
      </c>
      <c r="C47" s="2">
        <v>5</v>
      </c>
      <c r="D47" s="2">
        <v>6</v>
      </c>
      <c r="E47" s="2">
        <v>1</v>
      </c>
      <c r="F47" s="2">
        <v>1</v>
      </c>
      <c r="G47" s="2">
        <v>2</v>
      </c>
      <c r="H47" s="2"/>
      <c r="I47" s="2">
        <v>1</v>
      </c>
      <c r="J47" s="2">
        <v>1</v>
      </c>
      <c r="K47" s="2"/>
      <c r="L47" s="2"/>
      <c r="M47" s="2"/>
      <c r="N47" s="2"/>
      <c r="O47" s="2"/>
      <c r="P47" s="2"/>
      <c r="Q47" s="2" t="s">
        <v>47</v>
      </c>
      <c r="R47" s="12" t="e">
        <f t="shared" si="6"/>
        <v>#DIV/0!</v>
      </c>
      <c r="S47" s="12">
        <f t="shared" si="7"/>
        <v>1.8</v>
      </c>
      <c r="T47" s="12">
        <f t="shared" si="8"/>
        <v>1.2</v>
      </c>
      <c r="U47" s="14">
        <f t="shared" si="9"/>
        <v>0.2857142857142857</v>
      </c>
      <c r="V47" s="14">
        <f t="shared" si="10"/>
        <v>0.2857142857142857</v>
      </c>
    </row>
    <row r="48" spans="1:22" ht="13.5" customHeight="1" x14ac:dyDescent="0.2">
      <c r="A48" s="3"/>
      <c r="B48" s="4">
        <f>+'YTD Stats'!C48</f>
        <v>0</v>
      </c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 t="s">
        <v>47</v>
      </c>
      <c r="R48" s="12" t="e">
        <f t="shared" si="6"/>
        <v>#DIV/0!</v>
      </c>
      <c r="S48" s="12" t="e">
        <f t="shared" si="7"/>
        <v>#DIV/0!</v>
      </c>
      <c r="T48" s="12" t="e">
        <f t="shared" si="8"/>
        <v>#DIV/0!</v>
      </c>
      <c r="U48" s="14" t="e">
        <f t="shared" si="9"/>
        <v>#DIV/0!</v>
      </c>
      <c r="V48" s="14" t="e">
        <f t="shared" si="10"/>
        <v>#DIV/0!</v>
      </c>
    </row>
    <row r="49" spans="1:22" x14ac:dyDescent="0.2">
      <c r="A49" s="3"/>
      <c r="B49" s="4" t="str">
        <f>+'YTD Stats'!C49</f>
        <v>Castillo,D</v>
      </c>
      <c r="C49" s="2">
        <v>2.67</v>
      </c>
      <c r="D49" s="2">
        <v>3</v>
      </c>
      <c r="E49" s="2">
        <v>1</v>
      </c>
      <c r="F49" s="2">
        <v>1</v>
      </c>
      <c r="G49" s="2">
        <v>1</v>
      </c>
      <c r="H49" s="2"/>
      <c r="I49" s="2">
        <v>3</v>
      </c>
      <c r="J49" s="2"/>
      <c r="K49" s="2"/>
      <c r="L49" s="2"/>
      <c r="M49" s="2"/>
      <c r="N49" s="2"/>
      <c r="O49" s="2">
        <v>1</v>
      </c>
      <c r="P49" s="2"/>
      <c r="Q49" s="2">
        <f>M49*2+O49*2-N49</f>
        <v>2</v>
      </c>
      <c r="R49" s="12" t="e">
        <f t="shared" si="6"/>
        <v>#DIV/0!</v>
      </c>
      <c r="S49" s="12">
        <f t="shared" si="7"/>
        <v>3.3707865168539328</v>
      </c>
      <c r="T49" s="12">
        <f t="shared" si="8"/>
        <v>1.1235955056179776</v>
      </c>
      <c r="U49" s="14">
        <f t="shared" si="9"/>
        <v>0.27247956403269757</v>
      </c>
      <c r="V49" s="14">
        <f t="shared" si="10"/>
        <v>0.27247956403269757</v>
      </c>
    </row>
    <row r="50" spans="1:22" x14ac:dyDescent="0.2">
      <c r="A50" s="3"/>
      <c r="B50" s="4" t="str">
        <f>+'YTD Stats'!C50</f>
        <v>Strahm,M*</v>
      </c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>
        <f t="shared" ref="Q50:Q62" si="11">M50*2+O50*2-N50</f>
        <v>0</v>
      </c>
      <c r="R50" s="12" t="e">
        <f t="shared" si="6"/>
        <v>#DIV/0!</v>
      </c>
      <c r="S50" s="12" t="e">
        <f t="shared" si="7"/>
        <v>#DIV/0!</v>
      </c>
      <c r="T50" s="12" t="e">
        <f t="shared" si="8"/>
        <v>#DIV/0!</v>
      </c>
      <c r="U50" s="14" t="e">
        <f t="shared" si="9"/>
        <v>#DIV/0!</v>
      </c>
      <c r="V50" s="14" t="e">
        <f t="shared" si="10"/>
        <v>#DIV/0!</v>
      </c>
    </row>
    <row r="51" spans="1:22" x14ac:dyDescent="0.2">
      <c r="A51" s="3"/>
      <c r="B51" s="4" t="str">
        <f>+'YTD Stats'!C51</f>
        <v>Watson,T*</v>
      </c>
      <c r="C51" s="2">
        <v>1.67</v>
      </c>
      <c r="D51" s="2">
        <v>3</v>
      </c>
      <c r="E51" s="2">
        <v>3</v>
      </c>
      <c r="F51" s="2">
        <v>3</v>
      </c>
      <c r="G51" s="2">
        <v>3</v>
      </c>
      <c r="H51" s="2">
        <v>1</v>
      </c>
      <c r="I51" s="2">
        <v>2</v>
      </c>
      <c r="J51" s="2"/>
      <c r="K51" s="2"/>
      <c r="L51" s="2"/>
      <c r="M51" s="2"/>
      <c r="N51" s="2">
        <v>1</v>
      </c>
      <c r="O51" s="2"/>
      <c r="P51" s="2"/>
      <c r="Q51" s="2">
        <f t="shared" si="11"/>
        <v>-1</v>
      </c>
      <c r="R51" s="12">
        <f t="shared" si="6"/>
        <v>0</v>
      </c>
      <c r="S51" s="12">
        <f t="shared" si="7"/>
        <v>16.167664670658684</v>
      </c>
      <c r="T51" s="12">
        <f t="shared" si="8"/>
        <v>2.3952095808383236</v>
      </c>
      <c r="U51" s="14">
        <f t="shared" si="9"/>
        <v>0.37453183520599254</v>
      </c>
      <c r="V51" s="14">
        <f t="shared" si="10"/>
        <v>0.44395116537180912</v>
      </c>
    </row>
    <row r="52" spans="1:22" x14ac:dyDescent="0.2">
      <c r="A52" s="3"/>
      <c r="B52" s="4" t="str">
        <f>+'YTD Stats'!C52</f>
        <v>Green,C</v>
      </c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>
        <v>1</v>
      </c>
      <c r="Q52" s="2">
        <f t="shared" si="11"/>
        <v>0</v>
      </c>
      <c r="R52" s="12" t="e">
        <f t="shared" si="6"/>
        <v>#DIV/0!</v>
      </c>
      <c r="S52" s="12" t="e">
        <f t="shared" si="7"/>
        <v>#DIV/0!</v>
      </c>
      <c r="T52" s="12" t="e">
        <f t="shared" si="8"/>
        <v>#DIV/0!</v>
      </c>
      <c r="U52" s="14" t="e">
        <f t="shared" si="9"/>
        <v>#DIV/0!</v>
      </c>
      <c r="V52" s="14" t="e">
        <f t="shared" si="10"/>
        <v>#DIV/0!</v>
      </c>
    </row>
    <row r="53" spans="1:22" x14ac:dyDescent="0.2">
      <c r="A53" s="3"/>
      <c r="B53" s="4" t="str">
        <f>+'YTD Stats'!C53</f>
        <v>Bass,A</v>
      </c>
      <c r="C53" s="2">
        <v>2.67</v>
      </c>
      <c r="D53" s="2">
        <v>2</v>
      </c>
      <c r="E53" s="2"/>
      <c r="F53" s="2"/>
      <c r="G53" s="2">
        <v>5</v>
      </c>
      <c r="H53" s="2"/>
      <c r="I53" s="2">
        <v>3</v>
      </c>
      <c r="J53" s="2"/>
      <c r="K53" s="2"/>
      <c r="L53" s="2"/>
      <c r="M53" s="2"/>
      <c r="N53" s="2"/>
      <c r="O53" s="2">
        <v>1</v>
      </c>
      <c r="P53" s="2"/>
      <c r="Q53" s="2">
        <f t="shared" si="11"/>
        <v>2</v>
      </c>
      <c r="R53" s="12" t="e">
        <f t="shared" si="6"/>
        <v>#DIV/0!</v>
      </c>
      <c r="S53" s="12">
        <f t="shared" si="7"/>
        <v>0</v>
      </c>
      <c r="T53" s="12">
        <f t="shared" si="8"/>
        <v>0.74906367041198507</v>
      </c>
      <c r="U53" s="14">
        <f t="shared" si="9"/>
        <v>0.19980019980019981</v>
      </c>
      <c r="V53" s="14">
        <f t="shared" si="10"/>
        <v>0.19980019980019981</v>
      </c>
    </row>
    <row r="54" spans="1:22" x14ac:dyDescent="0.2">
      <c r="A54" s="3"/>
      <c r="B54" s="4" t="str">
        <f>+'YTD Stats'!C54</f>
        <v>Knebel,C</v>
      </c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>
        <f t="shared" si="11"/>
        <v>0</v>
      </c>
      <c r="R54" s="12" t="e">
        <f t="shared" si="6"/>
        <v>#DIV/0!</v>
      </c>
      <c r="S54" s="12" t="e">
        <f t="shared" si="7"/>
        <v>#DIV/0!</v>
      </c>
      <c r="T54" s="12" t="e">
        <f t="shared" si="8"/>
        <v>#DIV/0!</v>
      </c>
      <c r="U54" s="14" t="e">
        <f t="shared" si="9"/>
        <v>#DIV/0!</v>
      </c>
      <c r="V54" s="14" t="e">
        <f t="shared" si="10"/>
        <v>#DIV/0!</v>
      </c>
    </row>
    <row r="55" spans="1:22" x14ac:dyDescent="0.2">
      <c r="A55" s="3"/>
      <c r="B55" s="4" t="str">
        <f>+'YTD Stats'!C55</f>
        <v>Hernandez,D</v>
      </c>
      <c r="C55" s="2">
        <v>3</v>
      </c>
      <c r="D55" s="2">
        <v>2</v>
      </c>
      <c r="E55" s="2">
        <v>3</v>
      </c>
      <c r="F55" s="2">
        <v>3</v>
      </c>
      <c r="G55" s="2">
        <v>3</v>
      </c>
      <c r="H55" s="2">
        <v>3</v>
      </c>
      <c r="I55" s="2">
        <v>2</v>
      </c>
      <c r="J55" s="2"/>
      <c r="K55" s="2"/>
      <c r="L55" s="2"/>
      <c r="M55" s="2">
        <v>1</v>
      </c>
      <c r="N55" s="2"/>
      <c r="O55" s="2"/>
      <c r="P55" s="2">
        <v>1</v>
      </c>
      <c r="Q55" s="2">
        <f t="shared" si="11"/>
        <v>2</v>
      </c>
      <c r="R55" s="12">
        <f t="shared" si="6"/>
        <v>1</v>
      </c>
      <c r="S55" s="12">
        <f t="shared" si="7"/>
        <v>9</v>
      </c>
      <c r="T55" s="12">
        <f t="shared" si="8"/>
        <v>1.6666666666666667</v>
      </c>
      <c r="U55" s="14">
        <f t="shared" si="9"/>
        <v>0.18181818181818182</v>
      </c>
      <c r="V55" s="14">
        <f t="shared" si="10"/>
        <v>0.35714285714285715</v>
      </c>
    </row>
    <row r="56" spans="1:22" x14ac:dyDescent="0.2">
      <c r="A56" s="3"/>
      <c r="B56" s="4" t="str">
        <f>+'YTD Stats'!C56</f>
        <v>Santana,Edgar</v>
      </c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>
        <f t="shared" si="11"/>
        <v>0</v>
      </c>
      <c r="R56" s="12" t="e">
        <f t="shared" si="6"/>
        <v>#DIV/0!</v>
      </c>
      <c r="S56" s="12" t="e">
        <f t="shared" si="7"/>
        <v>#DIV/0!</v>
      </c>
      <c r="T56" s="12" t="e">
        <f t="shared" si="8"/>
        <v>#DIV/0!</v>
      </c>
      <c r="U56" s="14" t="e">
        <f t="shared" si="9"/>
        <v>#DIV/0!</v>
      </c>
      <c r="V56" s="14" t="e">
        <f t="shared" si="10"/>
        <v>#DIV/0!</v>
      </c>
    </row>
    <row r="57" spans="1:22" x14ac:dyDescent="0.2">
      <c r="A57" s="3"/>
      <c r="B57" s="4" t="str">
        <f>+'YTD Stats'!C57</f>
        <v>Urias,J*</v>
      </c>
      <c r="C57" s="2">
        <v>3.33</v>
      </c>
      <c r="D57" s="2">
        <v>4</v>
      </c>
      <c r="E57" s="2">
        <v>2</v>
      </c>
      <c r="F57" s="2">
        <v>2</v>
      </c>
      <c r="G57" s="2">
        <v>3</v>
      </c>
      <c r="H57" s="2">
        <v>2</v>
      </c>
      <c r="I57" s="2">
        <v>3</v>
      </c>
      <c r="J57" s="2"/>
      <c r="K57" s="2"/>
      <c r="L57" s="2"/>
      <c r="M57" s="2"/>
      <c r="N57" s="2"/>
      <c r="O57" s="2"/>
      <c r="P57" s="2"/>
      <c r="Q57" s="2">
        <f t="shared" si="11"/>
        <v>0</v>
      </c>
      <c r="R57" s="12" t="e">
        <f t="shared" si="6"/>
        <v>#DIV/0!</v>
      </c>
      <c r="S57" s="12">
        <f t="shared" si="7"/>
        <v>5.4054054054054053</v>
      </c>
      <c r="T57" s="12">
        <f t="shared" si="8"/>
        <v>1.8018018018018018</v>
      </c>
      <c r="U57" s="14">
        <f t="shared" si="9"/>
        <v>0.28591851322373124</v>
      </c>
      <c r="V57" s="14">
        <f t="shared" si="10"/>
        <v>0.37523452157598497</v>
      </c>
    </row>
    <row r="58" spans="1:22" x14ac:dyDescent="0.2">
      <c r="A58" s="3"/>
      <c r="B58" s="4" t="str">
        <f>+'YTD Stats'!C58</f>
        <v>Walden,M</v>
      </c>
      <c r="C58" s="2">
        <v>2.67</v>
      </c>
      <c r="D58" s="2">
        <v>2</v>
      </c>
      <c r="E58" s="2"/>
      <c r="F58" s="2"/>
      <c r="G58" s="2">
        <v>5</v>
      </c>
      <c r="H58" s="2">
        <v>3</v>
      </c>
      <c r="I58" s="2">
        <v>4</v>
      </c>
      <c r="J58" s="2"/>
      <c r="K58" s="2"/>
      <c r="L58" s="2"/>
      <c r="M58" s="2">
        <v>1</v>
      </c>
      <c r="N58" s="2"/>
      <c r="O58" s="2">
        <v>1</v>
      </c>
      <c r="P58" s="2"/>
      <c r="Q58" s="2">
        <f t="shared" si="11"/>
        <v>4</v>
      </c>
      <c r="R58" s="12">
        <f t="shared" si="6"/>
        <v>1</v>
      </c>
      <c r="S58" s="12">
        <f t="shared" si="7"/>
        <v>0</v>
      </c>
      <c r="T58" s="12">
        <f t="shared" si="8"/>
        <v>1.8726591760299627</v>
      </c>
      <c r="U58" s="14">
        <f t="shared" si="9"/>
        <v>0.19980019980019981</v>
      </c>
      <c r="V58" s="14">
        <f t="shared" si="10"/>
        <v>0.3843197540353574</v>
      </c>
    </row>
    <row r="59" spans="1:22" x14ac:dyDescent="0.2">
      <c r="A59" s="3"/>
      <c r="B59" s="4" t="str">
        <f>+'YTD Stats'!C59</f>
        <v>Wingenter,T</v>
      </c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>
        <f t="shared" si="11"/>
        <v>0</v>
      </c>
      <c r="R59" s="12" t="e">
        <f t="shared" si="6"/>
        <v>#DIV/0!</v>
      </c>
      <c r="S59" s="12" t="e">
        <f t="shared" si="7"/>
        <v>#DIV/0!</v>
      </c>
      <c r="T59" s="12" t="e">
        <f t="shared" si="8"/>
        <v>#DIV/0!</v>
      </c>
      <c r="U59" s="14" t="e">
        <f t="shared" si="9"/>
        <v>#DIV/0!</v>
      </c>
      <c r="V59" s="14" t="e">
        <f t="shared" si="10"/>
        <v>#DIV/0!</v>
      </c>
    </row>
    <row r="60" spans="1:22" x14ac:dyDescent="0.2">
      <c r="A60" s="3"/>
      <c r="B60" s="4">
        <f>+'YTD Stats'!C60</f>
        <v>0</v>
      </c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>
        <f t="shared" si="11"/>
        <v>0</v>
      </c>
      <c r="R60" s="12" t="e">
        <f t="shared" si="6"/>
        <v>#DIV/0!</v>
      </c>
      <c r="S60" s="12" t="e">
        <f t="shared" si="7"/>
        <v>#DIV/0!</v>
      </c>
      <c r="T60" s="12" t="e">
        <f t="shared" si="8"/>
        <v>#DIV/0!</v>
      </c>
      <c r="U60" s="14" t="e">
        <f t="shared" si="9"/>
        <v>#DIV/0!</v>
      </c>
      <c r="V60" s="14" t="e">
        <f t="shared" si="10"/>
        <v>#DIV/0!</v>
      </c>
    </row>
    <row r="61" spans="1:22" x14ac:dyDescent="0.2">
      <c r="A61" s="3"/>
      <c r="B61" s="4">
        <f>+'YTD Stats'!C61</f>
        <v>0</v>
      </c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>
        <f t="shared" si="11"/>
        <v>0</v>
      </c>
      <c r="R61" s="12" t="e">
        <f t="shared" si="6"/>
        <v>#DIV/0!</v>
      </c>
      <c r="S61" s="12" t="e">
        <f t="shared" si="7"/>
        <v>#DIV/0!</v>
      </c>
      <c r="T61" s="12" t="e">
        <f t="shared" si="8"/>
        <v>#DIV/0!</v>
      </c>
      <c r="U61" s="14" t="e">
        <f t="shared" si="9"/>
        <v>#DIV/0!</v>
      </c>
      <c r="V61" s="14" t="e">
        <f t="shared" si="10"/>
        <v>#DIV/0!</v>
      </c>
    </row>
    <row r="62" spans="1:22" ht="13.5" customHeight="1" x14ac:dyDescent="0.2">
      <c r="A62" s="3"/>
      <c r="B62" s="4">
        <f>+'YTD Stats'!C62</f>
        <v>0</v>
      </c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>
        <f t="shared" si="11"/>
        <v>0</v>
      </c>
      <c r="R62" s="12" t="e">
        <f t="shared" si="6"/>
        <v>#DIV/0!</v>
      </c>
      <c r="S62" s="12" t="e">
        <f t="shared" si="7"/>
        <v>#DIV/0!</v>
      </c>
      <c r="T62" s="12" t="e">
        <f t="shared" si="8"/>
        <v>#DIV/0!</v>
      </c>
      <c r="U62" s="14" t="e">
        <f t="shared" si="9"/>
        <v>#DIV/0!</v>
      </c>
      <c r="V62" s="14" t="e">
        <f t="shared" si="10"/>
        <v>#DIV/0!</v>
      </c>
    </row>
    <row r="63" spans="1:22" x14ac:dyDescent="0.2">
      <c r="A63" s="3"/>
      <c r="B63" s="4" t="str">
        <f>+'YTD Stats'!C63</f>
        <v>Non pitcher</v>
      </c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>
        <f>M63*2+O63*2-N63</f>
        <v>0</v>
      </c>
      <c r="R63" s="12" t="e">
        <f t="shared" si="6"/>
        <v>#DIV/0!</v>
      </c>
      <c r="S63" s="12" t="e">
        <f t="shared" si="7"/>
        <v>#DIV/0!</v>
      </c>
      <c r="T63" s="12" t="e">
        <f t="shared" si="8"/>
        <v>#DIV/0!</v>
      </c>
      <c r="U63" s="14" t="e">
        <f t="shared" si="9"/>
        <v>#DIV/0!</v>
      </c>
      <c r="V63" s="14" t="e">
        <f t="shared" si="10"/>
        <v>#DIV/0!</v>
      </c>
    </row>
    <row r="64" spans="1:22" ht="13.5" thickBot="1" x14ac:dyDescent="0.25">
      <c r="A64" s="3"/>
      <c r="B64" s="4" t="s">
        <v>42</v>
      </c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 t="s">
        <v>47</v>
      </c>
      <c r="R64" s="12" t="e">
        <f t="shared" si="6"/>
        <v>#DIV/0!</v>
      </c>
      <c r="S64" s="12" t="e">
        <f t="shared" si="7"/>
        <v>#DIV/0!</v>
      </c>
      <c r="T64" s="12" t="e">
        <f t="shared" si="8"/>
        <v>#DIV/0!</v>
      </c>
      <c r="U64" s="14" t="e">
        <f t="shared" si="9"/>
        <v>#DIV/0!</v>
      </c>
      <c r="V64" s="14" t="e">
        <f t="shared" si="10"/>
        <v>#DIV/0!</v>
      </c>
    </row>
    <row r="65" spans="1:22" ht="13.5" thickBot="1" x14ac:dyDescent="0.25">
      <c r="A65" s="5"/>
      <c r="B65" s="6" t="s">
        <v>25</v>
      </c>
      <c r="C65" s="7">
        <f t="shared" ref="C65:Q65" si="12">SUM(C42:C64)</f>
        <v>45.010000000000005</v>
      </c>
      <c r="D65" s="7">
        <f t="shared" si="12"/>
        <v>37</v>
      </c>
      <c r="E65" s="7">
        <f t="shared" si="12"/>
        <v>18</v>
      </c>
      <c r="F65" s="7">
        <f t="shared" si="12"/>
        <v>18</v>
      </c>
      <c r="G65" s="7">
        <f t="shared" si="12"/>
        <v>46</v>
      </c>
      <c r="H65" s="7">
        <f t="shared" si="12"/>
        <v>16</v>
      </c>
      <c r="I65" s="7">
        <f t="shared" si="12"/>
        <v>22</v>
      </c>
      <c r="J65" s="7">
        <f t="shared" si="12"/>
        <v>5</v>
      </c>
      <c r="K65" s="7">
        <f t="shared" si="12"/>
        <v>0</v>
      </c>
      <c r="L65" s="7">
        <f t="shared" si="12"/>
        <v>0</v>
      </c>
      <c r="M65" s="7">
        <f t="shared" si="12"/>
        <v>4</v>
      </c>
      <c r="N65" s="7">
        <f t="shared" si="12"/>
        <v>1</v>
      </c>
      <c r="O65" s="7">
        <f t="shared" si="12"/>
        <v>3</v>
      </c>
      <c r="P65" s="7">
        <f t="shared" si="12"/>
        <v>8</v>
      </c>
      <c r="Q65" s="7">
        <f t="shared" si="12"/>
        <v>9</v>
      </c>
      <c r="R65" s="13">
        <f t="shared" si="6"/>
        <v>0.8</v>
      </c>
      <c r="S65" s="13">
        <f t="shared" si="7"/>
        <v>3.5992001777382798</v>
      </c>
      <c r="T65" s="13">
        <f t="shared" si="8"/>
        <v>1.1775161075316596</v>
      </c>
      <c r="U65" s="15">
        <f t="shared" si="9"/>
        <v>0.21507876533162817</v>
      </c>
      <c r="V65" s="16">
        <f t="shared" si="10"/>
        <v>0.28186991437536557</v>
      </c>
    </row>
  </sheetData>
  <phoneticPr fontId="3" type="noConversion"/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5"/>
  <sheetViews>
    <sheetView workbookViewId="0">
      <selection activeCell="C7" sqref="C7:Q37"/>
    </sheetView>
  </sheetViews>
  <sheetFormatPr defaultRowHeight="12.75" x14ac:dyDescent="0.2"/>
  <cols>
    <col min="2" max="2" width="14" customWidth="1"/>
    <col min="3" max="3" width="5.28515625" customWidth="1"/>
    <col min="4" max="4" width="4.5703125" customWidth="1"/>
    <col min="5" max="5" width="4.85546875" customWidth="1"/>
    <col min="6" max="6" width="3.7109375" customWidth="1"/>
    <col min="7" max="7" width="4.140625" customWidth="1"/>
    <col min="8" max="8" width="4.28515625" customWidth="1"/>
    <col min="9" max="9" width="4.7109375" customWidth="1"/>
    <col min="10" max="11" width="4.42578125" customWidth="1"/>
    <col min="12" max="12" width="3.42578125" customWidth="1"/>
    <col min="13" max="13" width="3.7109375" customWidth="1"/>
    <col min="14" max="14" width="4.42578125" customWidth="1"/>
    <col min="15" max="15" width="4.5703125" customWidth="1"/>
    <col min="16" max="16" width="4.140625" customWidth="1"/>
    <col min="17" max="17" width="4" customWidth="1"/>
    <col min="18" max="18" width="5.85546875" customWidth="1"/>
    <col min="19" max="19" width="6.28515625" customWidth="1"/>
    <col min="20" max="20" width="10" customWidth="1"/>
    <col min="21" max="21" width="10.5703125" customWidth="1"/>
    <col min="22" max="22" width="10.140625" customWidth="1"/>
  </cols>
  <sheetData>
    <row r="1" spans="1:22" ht="15.75" customHeight="1" x14ac:dyDescent="0.35">
      <c r="A1" s="4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6.5" customHeight="1" x14ac:dyDescent="0.35">
      <c r="A2" s="2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17.25" customHeight="1" x14ac:dyDescent="0.35">
      <c r="A3" s="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15.7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5" customHeight="1" x14ac:dyDescent="0.2">
      <c r="A5" s="2" t="s">
        <v>2</v>
      </c>
      <c r="B5" s="2" t="s">
        <v>3</v>
      </c>
      <c r="C5" s="2" t="s">
        <v>4</v>
      </c>
      <c r="D5" s="2" t="s">
        <v>5</v>
      </c>
      <c r="E5" s="2" t="s">
        <v>6</v>
      </c>
      <c r="F5" s="2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2" t="s">
        <v>12</v>
      </c>
      <c r="L5" s="2" t="s">
        <v>13</v>
      </c>
      <c r="M5" s="2" t="s">
        <v>14</v>
      </c>
      <c r="N5" s="2" t="s">
        <v>15</v>
      </c>
      <c r="O5" s="2" t="s">
        <v>16</v>
      </c>
      <c r="P5" s="2" t="s">
        <v>17</v>
      </c>
      <c r="Q5" s="2" t="s">
        <v>18</v>
      </c>
      <c r="R5" s="2" t="s">
        <v>19</v>
      </c>
      <c r="S5" s="2" t="s">
        <v>20</v>
      </c>
      <c r="T5" s="2" t="s">
        <v>21</v>
      </c>
      <c r="U5" s="2" t="s">
        <v>22</v>
      </c>
      <c r="V5" s="2" t="s">
        <v>23</v>
      </c>
    </row>
    <row r="6" spans="1:22" x14ac:dyDescent="0.2">
      <c r="A6" s="3"/>
      <c r="B6" s="4">
        <f>+'YTD Stats'!C6</f>
        <v>0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>
        <f t="shared" ref="R6:R38" si="0">D6+M6+O6+P6</f>
        <v>0</v>
      </c>
      <c r="S6" s="2">
        <f t="shared" ref="S6:S38" si="1">F6+H6+(I6*2)+(J6*3)</f>
        <v>0</v>
      </c>
      <c r="T6" s="8" t="e">
        <f t="shared" ref="T6:T38" si="2">F6/D6</f>
        <v>#DIV/0!</v>
      </c>
      <c r="U6" s="8" t="e">
        <f t="shared" ref="U6:U38" si="3">(F6+M6)/(D6+M6+P6)</f>
        <v>#DIV/0!</v>
      </c>
      <c r="V6" s="8" t="e">
        <f t="shared" ref="V6:V38" si="4">S6/D6</f>
        <v>#DIV/0!</v>
      </c>
    </row>
    <row r="7" spans="1:22" x14ac:dyDescent="0.2">
      <c r="A7" s="3"/>
      <c r="B7" s="4" t="str">
        <f>+'YTD Stats'!C7</f>
        <v>Contreras,W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>
        <f t="shared" si="0"/>
        <v>0</v>
      </c>
      <c r="S7" s="2">
        <f t="shared" si="1"/>
        <v>0</v>
      </c>
      <c r="T7" s="8" t="e">
        <f t="shared" si="2"/>
        <v>#DIV/0!</v>
      </c>
      <c r="U7" s="8" t="e">
        <f t="shared" si="3"/>
        <v>#DIV/0!</v>
      </c>
      <c r="V7" s="8" t="e">
        <f t="shared" si="4"/>
        <v>#DIV/0!</v>
      </c>
    </row>
    <row r="8" spans="1:22" x14ac:dyDescent="0.2">
      <c r="A8" s="3"/>
      <c r="B8" s="4" t="str">
        <f>+'YTD Stats'!C8</f>
        <v>Wolters,T*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>
        <f t="shared" si="0"/>
        <v>0</v>
      </c>
      <c r="S8" s="2">
        <f t="shared" si="1"/>
        <v>0</v>
      </c>
      <c r="T8" s="8" t="e">
        <f t="shared" si="2"/>
        <v>#DIV/0!</v>
      </c>
      <c r="U8" s="8" t="e">
        <f t="shared" si="3"/>
        <v>#DIV/0!</v>
      </c>
      <c r="V8" s="8" t="e">
        <f t="shared" si="4"/>
        <v>#DIV/0!</v>
      </c>
    </row>
    <row r="9" spans="1:22" x14ac:dyDescent="0.2">
      <c r="A9" s="3"/>
      <c r="B9" s="4" t="str">
        <f>+'YTD Stats'!C9</f>
        <v>Baez,J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>
        <f t="shared" si="0"/>
        <v>0</v>
      </c>
      <c r="S9" s="2">
        <f t="shared" si="1"/>
        <v>0</v>
      </c>
      <c r="T9" s="8" t="e">
        <f t="shared" si="2"/>
        <v>#DIV/0!</v>
      </c>
      <c r="U9" s="8" t="e">
        <f t="shared" si="3"/>
        <v>#DIV/0!</v>
      </c>
      <c r="V9" s="8" t="e">
        <f t="shared" si="4"/>
        <v>#DIV/0!</v>
      </c>
    </row>
    <row r="10" spans="1:22" ht="13.5" customHeight="1" x14ac:dyDescent="0.2">
      <c r="A10" s="3"/>
      <c r="B10" s="4" t="str">
        <f>+'YTD Stats'!C10</f>
        <v>Ahmed,N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>
        <f t="shared" si="0"/>
        <v>0</v>
      </c>
      <c r="S10" s="2">
        <f t="shared" si="1"/>
        <v>0</v>
      </c>
      <c r="T10" s="8" t="e">
        <f t="shared" si="2"/>
        <v>#DIV/0!</v>
      </c>
      <c r="U10" s="8" t="e">
        <f t="shared" si="3"/>
        <v>#DIV/0!</v>
      </c>
      <c r="V10" s="8" t="e">
        <f t="shared" si="4"/>
        <v>#DIV/0!</v>
      </c>
    </row>
    <row r="11" spans="1:22" x14ac:dyDescent="0.2">
      <c r="A11" s="3"/>
      <c r="B11" s="4" t="str">
        <f>+'YTD Stats'!C11</f>
        <v>Rosario,Ahm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>
        <f t="shared" si="0"/>
        <v>0</v>
      </c>
      <c r="S11" s="2">
        <f t="shared" si="1"/>
        <v>0</v>
      </c>
      <c r="T11" s="8" t="e">
        <f t="shared" si="2"/>
        <v>#DIV/0!</v>
      </c>
      <c r="U11" s="8" t="e">
        <f t="shared" si="3"/>
        <v>#DIV/0!</v>
      </c>
      <c r="V11" s="8" t="e">
        <f t="shared" si="4"/>
        <v>#DIV/0!</v>
      </c>
    </row>
    <row r="12" spans="1:22" x14ac:dyDescent="0.2">
      <c r="A12" s="3"/>
      <c r="B12" s="4" t="str">
        <f>+'YTD Stats'!C12</f>
        <v>Goodrum,N+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>
        <f t="shared" si="0"/>
        <v>0</v>
      </c>
      <c r="S12" s="2">
        <f t="shared" si="1"/>
        <v>0</v>
      </c>
      <c r="T12" s="8" t="e">
        <f t="shared" si="2"/>
        <v>#DIV/0!</v>
      </c>
      <c r="U12" s="8" t="e">
        <f t="shared" si="3"/>
        <v>#DIV/0!</v>
      </c>
      <c r="V12" s="8" t="e">
        <f t="shared" si="4"/>
        <v>#DIV/0!</v>
      </c>
    </row>
    <row r="13" spans="1:22" x14ac:dyDescent="0.2">
      <c r="A13" s="3"/>
      <c r="B13" s="4" t="str">
        <f>+'YTD Stats'!C13</f>
        <v>Freeman,F*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>
        <f t="shared" si="0"/>
        <v>0</v>
      </c>
      <c r="S13" s="2">
        <f t="shared" si="1"/>
        <v>0</v>
      </c>
      <c r="T13" s="8" t="e">
        <f t="shared" si="2"/>
        <v>#DIV/0!</v>
      </c>
      <c r="U13" s="8" t="e">
        <f t="shared" si="3"/>
        <v>#DIV/0!</v>
      </c>
      <c r="V13" s="8" t="e">
        <f t="shared" si="4"/>
        <v>#DIV/0!</v>
      </c>
    </row>
    <row r="14" spans="1:22" x14ac:dyDescent="0.2">
      <c r="A14" s="3"/>
      <c r="B14" s="4" t="str">
        <f>+'YTD Stats'!C14</f>
        <v>Gardner,B*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>
        <f t="shared" si="0"/>
        <v>0</v>
      </c>
      <c r="S14" s="2">
        <f t="shared" si="1"/>
        <v>0</v>
      </c>
      <c r="T14" s="8" t="e">
        <f t="shared" si="2"/>
        <v>#DIV/0!</v>
      </c>
      <c r="U14" s="8" t="e">
        <f t="shared" si="3"/>
        <v>#DIV/0!</v>
      </c>
      <c r="V14" s="8" t="e">
        <f t="shared" si="4"/>
        <v>#DIV/0!</v>
      </c>
    </row>
    <row r="15" spans="1:22" x14ac:dyDescent="0.2">
      <c r="A15" s="3"/>
      <c r="B15" s="4" t="str">
        <f>+'YTD Stats'!C15</f>
        <v>Rendon,A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>
        <f t="shared" si="0"/>
        <v>0</v>
      </c>
      <c r="S15" s="2">
        <f t="shared" si="1"/>
        <v>0</v>
      </c>
      <c r="T15" s="8" t="e">
        <f t="shared" si="2"/>
        <v>#DIV/0!</v>
      </c>
      <c r="U15" s="8" t="e">
        <f t="shared" si="3"/>
        <v>#DIV/0!</v>
      </c>
      <c r="V15" s="8" t="e">
        <f t="shared" si="4"/>
        <v>#DIV/0!</v>
      </c>
    </row>
    <row r="16" spans="1:22" ht="12" customHeight="1" x14ac:dyDescent="0.2">
      <c r="A16" s="3"/>
      <c r="B16" s="4" t="str">
        <f>+'YTD Stats'!C16</f>
        <v>Sogard,E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>
        <f t="shared" si="0"/>
        <v>0</v>
      </c>
      <c r="S16" s="2">
        <f t="shared" si="1"/>
        <v>0</v>
      </c>
      <c r="T16" s="8" t="e">
        <f t="shared" si="2"/>
        <v>#DIV/0!</v>
      </c>
      <c r="U16" s="8" t="e">
        <f t="shared" si="3"/>
        <v>#DIV/0!</v>
      </c>
      <c r="V16" s="8" t="e">
        <f t="shared" si="4"/>
        <v>#DIV/0!</v>
      </c>
    </row>
    <row r="17" spans="1:22" x14ac:dyDescent="0.2">
      <c r="A17" s="3"/>
      <c r="B17" s="4" t="str">
        <f>+'YTD Stats'!C17</f>
        <v>Cespedes,Y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>
        <f t="shared" si="0"/>
        <v>0</v>
      </c>
      <c r="S17" s="2">
        <f t="shared" si="1"/>
        <v>0</v>
      </c>
      <c r="T17" s="8" t="e">
        <f t="shared" si="2"/>
        <v>#DIV/0!</v>
      </c>
      <c r="U17" s="8" t="e">
        <f t="shared" si="3"/>
        <v>#DIV/0!</v>
      </c>
      <c r="V17" s="8" t="e">
        <f t="shared" si="4"/>
        <v>#DIV/0!</v>
      </c>
    </row>
    <row r="18" spans="1:22" x14ac:dyDescent="0.2">
      <c r="A18" s="3"/>
      <c r="B18" s="4" t="str">
        <f>+'YTD Stats'!C18</f>
        <v>Anderson,T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>
        <f t="shared" si="0"/>
        <v>0</v>
      </c>
      <c r="S18" s="2">
        <f t="shared" si="1"/>
        <v>0</v>
      </c>
      <c r="T18" s="8" t="e">
        <f t="shared" si="2"/>
        <v>#DIV/0!</v>
      </c>
      <c r="U18" s="8" t="e">
        <f t="shared" si="3"/>
        <v>#DIV/0!</v>
      </c>
      <c r="V18" s="8" t="e">
        <f t="shared" si="4"/>
        <v>#DIV/0!</v>
      </c>
    </row>
    <row r="19" spans="1:22" x14ac:dyDescent="0.2">
      <c r="A19" s="3"/>
      <c r="B19" s="4" t="str">
        <f>+'YTD Stats'!C19</f>
        <v>Meadows,A*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>
        <f t="shared" si="0"/>
        <v>0</v>
      </c>
      <c r="S19" s="2">
        <f t="shared" si="1"/>
        <v>0</v>
      </c>
      <c r="T19" s="8" t="e">
        <f t="shared" si="2"/>
        <v>#DIV/0!</v>
      </c>
      <c r="U19" s="8" t="e">
        <f t="shared" si="3"/>
        <v>#DIV/0!</v>
      </c>
      <c r="V19" s="8" t="e">
        <f t="shared" si="4"/>
        <v>#DIV/0!</v>
      </c>
    </row>
    <row r="20" spans="1:22" x14ac:dyDescent="0.2">
      <c r="A20" s="3"/>
      <c r="B20" s="4" t="str">
        <f>+'YTD Stats'!C20</f>
        <v>Inciarte E.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>
        <f t="shared" si="0"/>
        <v>0</v>
      </c>
      <c r="S20" s="2">
        <f t="shared" si="1"/>
        <v>0</v>
      </c>
      <c r="T20" s="8" t="e">
        <f t="shared" si="2"/>
        <v>#DIV/0!</v>
      </c>
      <c r="U20" s="8" t="e">
        <f t="shared" si="3"/>
        <v>#DIV/0!</v>
      </c>
      <c r="V20" s="8" t="e">
        <f t="shared" si="4"/>
        <v>#DIV/0!</v>
      </c>
    </row>
    <row r="21" spans="1:22" x14ac:dyDescent="0.2">
      <c r="A21" s="3"/>
      <c r="B21" s="4" t="str">
        <f>+'YTD Stats'!C21</f>
        <v>Heyward,J*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>
        <f t="shared" si="0"/>
        <v>0</v>
      </c>
      <c r="S21" s="2">
        <f t="shared" si="1"/>
        <v>0</v>
      </c>
      <c r="T21" s="8" t="e">
        <f t="shared" si="2"/>
        <v>#DIV/0!</v>
      </c>
      <c r="U21" s="8" t="e">
        <f t="shared" si="3"/>
        <v>#DIV/0!</v>
      </c>
      <c r="V21" s="8" t="e">
        <f t="shared" si="4"/>
        <v>#DIV/0!</v>
      </c>
    </row>
    <row r="22" spans="1:22" x14ac:dyDescent="0.2">
      <c r="A22" s="3"/>
      <c r="B22" s="4" t="str">
        <f>+'YTD Stats'!C22</f>
        <v>Duvall,A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>
        <f t="shared" si="0"/>
        <v>0</v>
      </c>
      <c r="S22" s="2">
        <f t="shared" si="1"/>
        <v>0</v>
      </c>
      <c r="T22" s="8" t="e">
        <f t="shared" si="2"/>
        <v>#DIV/0!</v>
      </c>
      <c r="U22" s="8" t="e">
        <f t="shared" si="3"/>
        <v>#DIV/0!</v>
      </c>
      <c r="V22" s="8" t="e">
        <f t="shared" si="4"/>
        <v>#DIV/0!</v>
      </c>
    </row>
    <row r="23" spans="1:22" x14ac:dyDescent="0.2">
      <c r="A23" s="3"/>
      <c r="B23" s="4">
        <f>+'YTD Stats'!C23</f>
        <v>0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>
        <f t="shared" si="0"/>
        <v>0</v>
      </c>
      <c r="S23" s="2">
        <f t="shared" si="1"/>
        <v>0</v>
      </c>
      <c r="T23" s="8" t="e">
        <f t="shared" si="2"/>
        <v>#DIV/0!</v>
      </c>
      <c r="U23" s="8" t="e">
        <f t="shared" si="3"/>
        <v>#DIV/0!</v>
      </c>
      <c r="V23" s="8" t="e">
        <f t="shared" si="4"/>
        <v>#DIV/0!</v>
      </c>
    </row>
    <row r="24" spans="1:22" x14ac:dyDescent="0.2">
      <c r="A24" s="3"/>
      <c r="B24" s="4">
        <f>+'YTD Stats'!C24</f>
        <v>0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>
        <f t="shared" si="0"/>
        <v>0</v>
      </c>
      <c r="S24" s="2">
        <f t="shared" si="1"/>
        <v>0</v>
      </c>
      <c r="T24" s="8" t="e">
        <f t="shared" si="2"/>
        <v>#DIV/0!</v>
      </c>
      <c r="U24" s="8" t="e">
        <f t="shared" si="3"/>
        <v>#DIV/0!</v>
      </c>
      <c r="V24" s="8" t="e">
        <f t="shared" si="4"/>
        <v>#DIV/0!</v>
      </c>
    </row>
    <row r="25" spans="1:22" x14ac:dyDescent="0.2">
      <c r="A25" s="3"/>
      <c r="B25" s="4">
        <f>+'YTD Stats'!C25</f>
        <v>0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>
        <f t="shared" si="0"/>
        <v>0</v>
      </c>
      <c r="S25" s="2">
        <f t="shared" si="1"/>
        <v>0</v>
      </c>
      <c r="T25" s="8" t="e">
        <f t="shared" si="2"/>
        <v>#DIV/0!</v>
      </c>
      <c r="U25" s="8" t="e">
        <f t="shared" si="3"/>
        <v>#DIV/0!</v>
      </c>
      <c r="V25" s="8" t="e">
        <f t="shared" si="4"/>
        <v>#DIV/0!</v>
      </c>
    </row>
    <row r="26" spans="1:22" x14ac:dyDescent="0.2">
      <c r="A26" s="3"/>
      <c r="B26" s="4" t="str">
        <f>+'YTD Stats'!C26</f>
        <v>Taylor,M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>
        <f t="shared" si="0"/>
        <v>0</v>
      </c>
      <c r="S26" s="2">
        <f t="shared" si="1"/>
        <v>0</v>
      </c>
      <c r="T26" s="8" t="e">
        <f t="shared" si="2"/>
        <v>#DIV/0!</v>
      </c>
      <c r="U26" s="8" t="e">
        <f t="shared" si="3"/>
        <v>#DIV/0!</v>
      </c>
      <c r="V26" s="8" t="e">
        <f t="shared" si="4"/>
        <v>#DIV/0!</v>
      </c>
    </row>
    <row r="27" spans="1:22" x14ac:dyDescent="0.2">
      <c r="A27" s="3"/>
      <c r="B27" s="4" t="str">
        <f>+'YTD Stats'!C27</f>
        <v>Bird,G*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>
        <f t="shared" si="0"/>
        <v>0</v>
      </c>
      <c r="S27" s="2">
        <f t="shared" si="1"/>
        <v>0</v>
      </c>
      <c r="T27" s="8" t="e">
        <f t="shared" si="2"/>
        <v>#DIV/0!</v>
      </c>
      <c r="U27" s="8" t="e">
        <f t="shared" si="3"/>
        <v>#DIV/0!</v>
      </c>
      <c r="V27" s="8" t="e">
        <f t="shared" si="4"/>
        <v>#DIV/0!</v>
      </c>
    </row>
    <row r="28" spans="1:22" x14ac:dyDescent="0.2">
      <c r="A28" s="3"/>
      <c r="B28" s="4" t="str">
        <f>+'YTD Stats'!C28</f>
        <v>Swihart B.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>
        <f t="shared" si="0"/>
        <v>0</v>
      </c>
      <c r="S28" s="2">
        <f t="shared" si="1"/>
        <v>0</v>
      </c>
      <c r="T28" s="8" t="e">
        <f t="shared" si="2"/>
        <v>#DIV/0!</v>
      </c>
      <c r="U28" s="8" t="e">
        <f t="shared" si="3"/>
        <v>#DIV/0!</v>
      </c>
      <c r="V28" s="8" t="e">
        <f t="shared" si="4"/>
        <v>#DIV/0!</v>
      </c>
    </row>
    <row r="29" spans="1:22" x14ac:dyDescent="0.2">
      <c r="A29" s="3"/>
      <c r="B29" s="4" t="str">
        <f>+'YTD Stats'!C29</f>
        <v>Urena,R+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>
        <f t="shared" si="0"/>
        <v>0</v>
      </c>
      <c r="S29" s="2">
        <f t="shared" si="1"/>
        <v>0</v>
      </c>
      <c r="T29" s="8" t="e">
        <f t="shared" si="2"/>
        <v>#DIV/0!</v>
      </c>
      <c r="U29" s="8" t="e">
        <f t="shared" si="3"/>
        <v>#DIV/0!</v>
      </c>
      <c r="V29" s="8" t="e">
        <f t="shared" si="4"/>
        <v>#DIV/0!</v>
      </c>
    </row>
    <row r="30" spans="1:22" x14ac:dyDescent="0.2">
      <c r="A30" s="3"/>
      <c r="B30" s="4" t="str">
        <f>+'YTD Stats'!C30</f>
        <v>McKinney,B*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>
        <f t="shared" si="0"/>
        <v>0</v>
      </c>
      <c r="S30" s="2">
        <f t="shared" si="1"/>
        <v>0</v>
      </c>
      <c r="T30" s="8" t="e">
        <f t="shared" si="2"/>
        <v>#DIV/0!</v>
      </c>
      <c r="U30" s="8" t="e">
        <f t="shared" si="3"/>
        <v>#DIV/0!</v>
      </c>
      <c r="V30" s="8" t="e">
        <f t="shared" si="4"/>
        <v>#DIV/0!</v>
      </c>
    </row>
    <row r="31" spans="1:22" x14ac:dyDescent="0.2">
      <c r="A31" s="3"/>
      <c r="B31" s="4">
        <f>+'YTD Stats'!C31</f>
        <v>0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>
        <f t="shared" si="0"/>
        <v>0</v>
      </c>
      <c r="S31" s="2">
        <f t="shared" si="1"/>
        <v>0</v>
      </c>
      <c r="T31" s="8" t="e">
        <f t="shared" si="2"/>
        <v>#DIV/0!</v>
      </c>
      <c r="U31" s="8" t="e">
        <f t="shared" si="3"/>
        <v>#DIV/0!</v>
      </c>
      <c r="V31" s="8" t="e">
        <f t="shared" si="4"/>
        <v>#DIV/0!</v>
      </c>
    </row>
    <row r="32" spans="1:22" x14ac:dyDescent="0.2">
      <c r="A32" s="3"/>
      <c r="B32" s="4">
        <f>+'YTD Stats'!C32</f>
        <v>0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>
        <f t="shared" si="0"/>
        <v>0</v>
      </c>
      <c r="S32" s="2">
        <f t="shared" si="1"/>
        <v>0</v>
      </c>
      <c r="T32" s="8" t="e">
        <f t="shared" si="2"/>
        <v>#DIV/0!</v>
      </c>
      <c r="U32" s="8" t="e">
        <f t="shared" si="3"/>
        <v>#DIV/0!</v>
      </c>
      <c r="V32" s="8" t="e">
        <f t="shared" si="4"/>
        <v>#DIV/0!</v>
      </c>
    </row>
    <row r="33" spans="1:22" x14ac:dyDescent="0.2">
      <c r="A33" s="3"/>
      <c r="B33" s="4">
        <f>+'YTD Stats'!C33</f>
        <v>0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>
        <f t="shared" si="0"/>
        <v>0</v>
      </c>
      <c r="S33" s="2">
        <f t="shared" si="1"/>
        <v>0</v>
      </c>
      <c r="T33" s="8" t="e">
        <f t="shared" si="2"/>
        <v>#DIV/0!</v>
      </c>
      <c r="U33" s="8" t="e">
        <f t="shared" si="3"/>
        <v>#DIV/0!</v>
      </c>
      <c r="V33" s="8" t="e">
        <f t="shared" si="4"/>
        <v>#DIV/0!</v>
      </c>
    </row>
    <row r="34" spans="1:22" x14ac:dyDescent="0.2">
      <c r="A34" s="3"/>
      <c r="B34" s="4">
        <f>+'YTD Stats'!C34</f>
        <v>0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>
        <f t="shared" si="0"/>
        <v>0</v>
      </c>
      <c r="S34" s="2">
        <f t="shared" si="1"/>
        <v>0</v>
      </c>
      <c r="T34" s="8" t="e">
        <f t="shared" si="2"/>
        <v>#DIV/0!</v>
      </c>
      <c r="U34" s="8" t="e">
        <f t="shared" si="3"/>
        <v>#DIV/0!</v>
      </c>
      <c r="V34" s="8" t="e">
        <f t="shared" si="4"/>
        <v>#DIV/0!</v>
      </c>
    </row>
    <row r="35" spans="1:22" x14ac:dyDescent="0.2">
      <c r="A35" s="3"/>
      <c r="B35" s="4">
        <f>+'YTD Stats'!C35</f>
        <v>0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>
        <f t="shared" si="0"/>
        <v>0</v>
      </c>
      <c r="S35" s="2">
        <f t="shared" si="1"/>
        <v>0</v>
      </c>
      <c r="T35" s="8" t="e">
        <f t="shared" si="2"/>
        <v>#DIV/0!</v>
      </c>
      <c r="U35" s="8" t="e">
        <f t="shared" si="3"/>
        <v>#DIV/0!</v>
      </c>
      <c r="V35" s="8" t="e">
        <f t="shared" si="4"/>
        <v>#DIV/0!</v>
      </c>
    </row>
    <row r="36" spans="1:22" x14ac:dyDescent="0.2">
      <c r="A36" s="3"/>
      <c r="B36" s="4">
        <f>+'YTD Stats'!C36</f>
        <v>0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>
        <f t="shared" si="0"/>
        <v>0</v>
      </c>
      <c r="S36" s="2">
        <f t="shared" si="1"/>
        <v>0</v>
      </c>
      <c r="T36" s="8" t="e">
        <f t="shared" si="2"/>
        <v>#DIV/0!</v>
      </c>
      <c r="U36" s="8" t="e">
        <f t="shared" si="3"/>
        <v>#DIV/0!</v>
      </c>
      <c r="V36" s="8" t="e">
        <f t="shared" si="4"/>
        <v>#DIV/0!</v>
      </c>
    </row>
    <row r="37" spans="1:22" ht="13.5" thickBot="1" x14ac:dyDescent="0.25">
      <c r="A37" s="3"/>
      <c r="B37" s="4" t="s">
        <v>24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>
        <f t="shared" si="0"/>
        <v>0</v>
      </c>
      <c r="S37" s="2">
        <f t="shared" si="1"/>
        <v>0</v>
      </c>
      <c r="T37" s="8" t="e">
        <f t="shared" si="2"/>
        <v>#DIV/0!</v>
      </c>
      <c r="U37" s="8" t="e">
        <f t="shared" si="3"/>
        <v>#DIV/0!</v>
      </c>
      <c r="V37" s="8" t="e">
        <f t="shared" si="4"/>
        <v>#DIV/0!</v>
      </c>
    </row>
    <row r="38" spans="1:22" ht="13.5" thickBot="1" x14ac:dyDescent="0.25">
      <c r="A38" s="5"/>
      <c r="B38" s="6" t="s">
        <v>25</v>
      </c>
      <c r="C38" s="7">
        <f t="shared" ref="C38:Q38" si="5">SUM(C6:C37)</f>
        <v>0</v>
      </c>
      <c r="D38" s="7">
        <f t="shared" si="5"/>
        <v>0</v>
      </c>
      <c r="E38" s="7">
        <f t="shared" si="5"/>
        <v>0</v>
      </c>
      <c r="F38" s="7">
        <f t="shared" si="5"/>
        <v>0</v>
      </c>
      <c r="G38" s="7">
        <f t="shared" si="5"/>
        <v>0</v>
      </c>
      <c r="H38" s="7">
        <f t="shared" si="5"/>
        <v>0</v>
      </c>
      <c r="I38" s="7">
        <f t="shared" si="5"/>
        <v>0</v>
      </c>
      <c r="J38" s="7">
        <f t="shared" si="5"/>
        <v>0</v>
      </c>
      <c r="K38" s="7">
        <f t="shared" si="5"/>
        <v>0</v>
      </c>
      <c r="L38" s="7">
        <f t="shared" si="5"/>
        <v>0</v>
      </c>
      <c r="M38" s="7">
        <f t="shared" si="5"/>
        <v>0</v>
      </c>
      <c r="N38" s="7">
        <f t="shared" si="5"/>
        <v>0</v>
      </c>
      <c r="O38" s="7">
        <f t="shared" si="5"/>
        <v>0</v>
      </c>
      <c r="P38" s="7">
        <f t="shared" si="5"/>
        <v>0</v>
      </c>
      <c r="Q38" s="7">
        <f t="shared" si="5"/>
        <v>0</v>
      </c>
      <c r="R38" s="7">
        <f t="shared" si="0"/>
        <v>0</v>
      </c>
      <c r="S38" s="7">
        <f t="shared" si="1"/>
        <v>0</v>
      </c>
      <c r="T38" s="9" t="e">
        <f t="shared" si="2"/>
        <v>#DIV/0!</v>
      </c>
      <c r="U38" s="9" t="e">
        <f t="shared" si="3"/>
        <v>#DIV/0!</v>
      </c>
      <c r="V38" s="10" t="e">
        <f t="shared" si="4"/>
        <v>#DIV/0!</v>
      </c>
    </row>
    <row r="39" spans="1:22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</row>
    <row r="40" spans="1:22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</row>
    <row r="41" spans="1:22" ht="38.25" x14ac:dyDescent="0.2">
      <c r="A41" s="2" t="s">
        <v>2</v>
      </c>
      <c r="B41" s="2" t="s">
        <v>26</v>
      </c>
      <c r="C41" s="2" t="s">
        <v>27</v>
      </c>
      <c r="D41" s="2" t="s">
        <v>7</v>
      </c>
      <c r="E41" s="2" t="s">
        <v>6</v>
      </c>
      <c r="F41" s="2" t="s">
        <v>28</v>
      </c>
      <c r="G41" s="2" t="s">
        <v>15</v>
      </c>
      <c r="H41" s="2" t="s">
        <v>14</v>
      </c>
      <c r="I41" s="2" t="s">
        <v>29</v>
      </c>
      <c r="J41" s="2" t="s">
        <v>30</v>
      </c>
      <c r="K41" s="2" t="s">
        <v>31</v>
      </c>
      <c r="L41" s="2" t="s">
        <v>32</v>
      </c>
      <c r="M41" s="2" t="s">
        <v>33</v>
      </c>
      <c r="N41" s="2" t="s">
        <v>34</v>
      </c>
      <c r="O41" s="2" t="s">
        <v>35</v>
      </c>
      <c r="P41" s="2" t="s">
        <v>11</v>
      </c>
      <c r="Q41" s="2" t="s">
        <v>36</v>
      </c>
      <c r="R41" s="2" t="s">
        <v>37</v>
      </c>
      <c r="S41" s="2" t="s">
        <v>38</v>
      </c>
      <c r="T41" s="2" t="s">
        <v>39</v>
      </c>
      <c r="U41" s="4" t="s">
        <v>40</v>
      </c>
      <c r="V41" s="4" t="s">
        <v>41</v>
      </c>
    </row>
    <row r="42" spans="1:22" x14ac:dyDescent="0.2">
      <c r="A42" s="3"/>
      <c r="B42" s="4" t="str">
        <f>+'YTD Stats'!C42</f>
        <v>Bauer,T</v>
      </c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 t="s">
        <v>47</v>
      </c>
      <c r="R42" s="12" t="e">
        <f t="shared" ref="R42:R65" si="6">M42/(M42+N42)</f>
        <v>#DIV/0!</v>
      </c>
      <c r="S42" s="12" t="e">
        <f t="shared" ref="S42:S65" si="7">F42/C42*9</f>
        <v>#DIV/0!</v>
      </c>
      <c r="T42" s="12" t="e">
        <f t="shared" ref="T42:T65" si="8">(H42+D42)/C42</f>
        <v>#DIV/0!</v>
      </c>
      <c r="U42" s="14" t="e">
        <f t="shared" ref="U42:U65" si="9">D42/(C42*3+D42)</f>
        <v>#DIV/0!</v>
      </c>
      <c r="V42" s="14" t="e">
        <f t="shared" ref="V42:V65" si="10">(D42+H42)/(C42*3+D42+H42)</f>
        <v>#DIV/0!</v>
      </c>
    </row>
    <row r="43" spans="1:22" x14ac:dyDescent="0.2">
      <c r="A43" s="3"/>
      <c r="B43" s="4" t="str">
        <f>+'YTD Stats'!C43</f>
        <v>Darvish,Y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 t="s">
        <v>47</v>
      </c>
      <c r="R43" s="12" t="e">
        <f t="shared" si="6"/>
        <v>#DIV/0!</v>
      </c>
      <c r="S43" s="12" t="e">
        <f t="shared" si="7"/>
        <v>#DIV/0!</v>
      </c>
      <c r="T43" s="12" t="e">
        <f t="shared" si="8"/>
        <v>#DIV/0!</v>
      </c>
      <c r="U43" s="14" t="e">
        <f t="shared" si="9"/>
        <v>#DIV/0!</v>
      </c>
      <c r="V43" s="14" t="e">
        <f t="shared" si="10"/>
        <v>#DIV/0!</v>
      </c>
    </row>
    <row r="44" spans="1:22" x14ac:dyDescent="0.2">
      <c r="A44" s="3"/>
      <c r="B44" s="4" t="str">
        <f>+'YTD Stats'!C44</f>
        <v>Paxton, J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 t="s">
        <v>47</v>
      </c>
      <c r="R44" s="12" t="e">
        <f t="shared" si="6"/>
        <v>#DIV/0!</v>
      </c>
      <c r="S44" s="12" t="e">
        <f t="shared" si="7"/>
        <v>#DIV/0!</v>
      </c>
      <c r="T44" s="12" t="e">
        <f t="shared" si="8"/>
        <v>#DIV/0!</v>
      </c>
      <c r="U44" s="14" t="e">
        <f t="shared" si="9"/>
        <v>#DIV/0!</v>
      </c>
      <c r="V44" s="14" t="e">
        <f t="shared" si="10"/>
        <v>#DIV/0!</v>
      </c>
    </row>
    <row r="45" spans="1:22" x14ac:dyDescent="0.2">
      <c r="A45" s="3"/>
      <c r="B45" s="4" t="str">
        <f>+'YTD Stats'!C45</f>
        <v>Richards,G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 t="s">
        <v>47</v>
      </c>
      <c r="R45" s="12" t="e">
        <f t="shared" si="6"/>
        <v>#DIV/0!</v>
      </c>
      <c r="S45" s="12" t="e">
        <f t="shared" si="7"/>
        <v>#DIV/0!</v>
      </c>
      <c r="T45" s="12" t="e">
        <f t="shared" si="8"/>
        <v>#DIV/0!</v>
      </c>
      <c r="U45" s="14" t="e">
        <f t="shared" si="9"/>
        <v>#DIV/0!</v>
      </c>
      <c r="V45" s="14" t="e">
        <f t="shared" si="10"/>
        <v>#DIV/0!</v>
      </c>
    </row>
    <row r="46" spans="1:22" x14ac:dyDescent="0.2">
      <c r="A46" s="3"/>
      <c r="B46" s="4" t="str">
        <f>+'YTD Stats'!C46</f>
        <v>Foltynewicz,M</v>
      </c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 t="s">
        <v>47</v>
      </c>
      <c r="R46" s="12" t="e">
        <f t="shared" si="6"/>
        <v>#DIV/0!</v>
      </c>
      <c r="S46" s="12" t="e">
        <f t="shared" si="7"/>
        <v>#DIV/0!</v>
      </c>
      <c r="T46" s="12" t="e">
        <f t="shared" si="8"/>
        <v>#DIV/0!</v>
      </c>
      <c r="U46" s="14" t="e">
        <f t="shared" si="9"/>
        <v>#DIV/0!</v>
      </c>
      <c r="V46" s="14" t="e">
        <f t="shared" si="10"/>
        <v>#DIV/0!</v>
      </c>
    </row>
    <row r="47" spans="1:22" x14ac:dyDescent="0.2">
      <c r="A47" s="3"/>
      <c r="B47" s="4" t="str">
        <f>+'YTD Stats'!C47</f>
        <v>Gray,J</v>
      </c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 t="s">
        <v>47</v>
      </c>
      <c r="R47" s="12" t="e">
        <f t="shared" si="6"/>
        <v>#DIV/0!</v>
      </c>
      <c r="S47" s="12" t="e">
        <f t="shared" si="7"/>
        <v>#DIV/0!</v>
      </c>
      <c r="T47" s="12" t="e">
        <f t="shared" si="8"/>
        <v>#DIV/0!</v>
      </c>
      <c r="U47" s="14" t="e">
        <f t="shared" si="9"/>
        <v>#DIV/0!</v>
      </c>
      <c r="V47" s="14" t="e">
        <f t="shared" si="10"/>
        <v>#DIV/0!</v>
      </c>
    </row>
    <row r="48" spans="1:22" ht="13.5" customHeight="1" x14ac:dyDescent="0.2">
      <c r="A48" s="3"/>
      <c r="B48" s="4">
        <f>+'YTD Stats'!C48</f>
        <v>0</v>
      </c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 t="s">
        <v>47</v>
      </c>
      <c r="R48" s="12" t="e">
        <f t="shared" si="6"/>
        <v>#DIV/0!</v>
      </c>
      <c r="S48" s="12" t="e">
        <f t="shared" si="7"/>
        <v>#DIV/0!</v>
      </c>
      <c r="T48" s="12" t="e">
        <f t="shared" si="8"/>
        <v>#DIV/0!</v>
      </c>
      <c r="U48" s="14" t="e">
        <f t="shared" si="9"/>
        <v>#DIV/0!</v>
      </c>
      <c r="V48" s="14" t="e">
        <f t="shared" si="10"/>
        <v>#DIV/0!</v>
      </c>
    </row>
    <row r="49" spans="1:22" x14ac:dyDescent="0.2">
      <c r="A49" s="3"/>
      <c r="B49" s="4" t="str">
        <f>+'YTD Stats'!C49</f>
        <v>Castillo,D</v>
      </c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>
        <f>M49*2+O49*2-N49</f>
        <v>0</v>
      </c>
      <c r="R49" s="12" t="e">
        <f t="shared" si="6"/>
        <v>#DIV/0!</v>
      </c>
      <c r="S49" s="12" t="e">
        <f t="shared" si="7"/>
        <v>#DIV/0!</v>
      </c>
      <c r="T49" s="12" t="e">
        <f t="shared" si="8"/>
        <v>#DIV/0!</v>
      </c>
      <c r="U49" s="14" t="e">
        <f t="shared" si="9"/>
        <v>#DIV/0!</v>
      </c>
      <c r="V49" s="14" t="e">
        <f t="shared" si="10"/>
        <v>#DIV/0!</v>
      </c>
    </row>
    <row r="50" spans="1:22" x14ac:dyDescent="0.2">
      <c r="A50" s="3"/>
      <c r="B50" s="4" t="str">
        <f>+'YTD Stats'!C50</f>
        <v>Strahm,M*</v>
      </c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>
        <f t="shared" ref="Q50:Q62" si="11">M50*2+O50*2-N50</f>
        <v>0</v>
      </c>
      <c r="R50" s="12" t="e">
        <f t="shared" si="6"/>
        <v>#DIV/0!</v>
      </c>
      <c r="S50" s="12" t="e">
        <f t="shared" si="7"/>
        <v>#DIV/0!</v>
      </c>
      <c r="T50" s="12" t="e">
        <f t="shared" si="8"/>
        <v>#DIV/0!</v>
      </c>
      <c r="U50" s="14" t="e">
        <f t="shared" si="9"/>
        <v>#DIV/0!</v>
      </c>
      <c r="V50" s="14" t="e">
        <f t="shared" si="10"/>
        <v>#DIV/0!</v>
      </c>
    </row>
    <row r="51" spans="1:22" x14ac:dyDescent="0.2">
      <c r="A51" s="3"/>
      <c r="B51" s="4" t="str">
        <f>+'YTD Stats'!C51</f>
        <v>Watson,T*</v>
      </c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>
        <f t="shared" si="11"/>
        <v>0</v>
      </c>
      <c r="R51" s="12" t="e">
        <f t="shared" si="6"/>
        <v>#DIV/0!</v>
      </c>
      <c r="S51" s="12" t="e">
        <f t="shared" si="7"/>
        <v>#DIV/0!</v>
      </c>
      <c r="T51" s="12" t="e">
        <f t="shared" si="8"/>
        <v>#DIV/0!</v>
      </c>
      <c r="U51" s="14" t="e">
        <f t="shared" si="9"/>
        <v>#DIV/0!</v>
      </c>
      <c r="V51" s="14" t="e">
        <f t="shared" si="10"/>
        <v>#DIV/0!</v>
      </c>
    </row>
    <row r="52" spans="1:22" x14ac:dyDescent="0.2">
      <c r="A52" s="3"/>
      <c r="B52" s="4" t="str">
        <f>+'YTD Stats'!C52</f>
        <v>Green,C</v>
      </c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>
        <f t="shared" si="11"/>
        <v>0</v>
      </c>
      <c r="R52" s="12" t="e">
        <f t="shared" si="6"/>
        <v>#DIV/0!</v>
      </c>
      <c r="S52" s="12" t="e">
        <f t="shared" si="7"/>
        <v>#DIV/0!</v>
      </c>
      <c r="T52" s="12" t="e">
        <f t="shared" si="8"/>
        <v>#DIV/0!</v>
      </c>
      <c r="U52" s="14" t="e">
        <f t="shared" si="9"/>
        <v>#DIV/0!</v>
      </c>
      <c r="V52" s="14" t="e">
        <f t="shared" si="10"/>
        <v>#DIV/0!</v>
      </c>
    </row>
    <row r="53" spans="1:22" x14ac:dyDescent="0.2">
      <c r="A53" s="3"/>
      <c r="B53" s="4" t="str">
        <f>+'YTD Stats'!C53</f>
        <v>Bass,A</v>
      </c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>
        <f t="shared" si="11"/>
        <v>0</v>
      </c>
      <c r="R53" s="12" t="e">
        <f t="shared" si="6"/>
        <v>#DIV/0!</v>
      </c>
      <c r="S53" s="12" t="e">
        <f t="shared" si="7"/>
        <v>#DIV/0!</v>
      </c>
      <c r="T53" s="12" t="e">
        <f t="shared" si="8"/>
        <v>#DIV/0!</v>
      </c>
      <c r="U53" s="14" t="e">
        <f t="shared" si="9"/>
        <v>#DIV/0!</v>
      </c>
      <c r="V53" s="14" t="e">
        <f t="shared" si="10"/>
        <v>#DIV/0!</v>
      </c>
    </row>
    <row r="54" spans="1:22" x14ac:dyDescent="0.2">
      <c r="A54" s="3"/>
      <c r="B54" s="4" t="str">
        <f>+'YTD Stats'!C54</f>
        <v>Knebel,C</v>
      </c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>
        <f t="shared" si="11"/>
        <v>0</v>
      </c>
      <c r="R54" s="12" t="e">
        <f t="shared" si="6"/>
        <v>#DIV/0!</v>
      </c>
      <c r="S54" s="12" t="e">
        <f t="shared" si="7"/>
        <v>#DIV/0!</v>
      </c>
      <c r="T54" s="12" t="e">
        <f t="shared" si="8"/>
        <v>#DIV/0!</v>
      </c>
      <c r="U54" s="14" t="e">
        <f t="shared" si="9"/>
        <v>#DIV/0!</v>
      </c>
      <c r="V54" s="14" t="e">
        <f t="shared" si="10"/>
        <v>#DIV/0!</v>
      </c>
    </row>
    <row r="55" spans="1:22" x14ac:dyDescent="0.2">
      <c r="A55" s="3"/>
      <c r="B55" s="4" t="str">
        <f>+'YTD Stats'!C55</f>
        <v>Hernandez,D</v>
      </c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>
        <f t="shared" si="11"/>
        <v>0</v>
      </c>
      <c r="R55" s="12" t="e">
        <f t="shared" si="6"/>
        <v>#DIV/0!</v>
      </c>
      <c r="S55" s="12" t="e">
        <f t="shared" si="7"/>
        <v>#DIV/0!</v>
      </c>
      <c r="T55" s="12" t="e">
        <f t="shared" si="8"/>
        <v>#DIV/0!</v>
      </c>
      <c r="U55" s="14" t="e">
        <f t="shared" si="9"/>
        <v>#DIV/0!</v>
      </c>
      <c r="V55" s="14" t="e">
        <f t="shared" si="10"/>
        <v>#DIV/0!</v>
      </c>
    </row>
    <row r="56" spans="1:22" x14ac:dyDescent="0.2">
      <c r="A56" s="3"/>
      <c r="B56" s="4" t="str">
        <f>+'YTD Stats'!C56</f>
        <v>Santana,Edgar</v>
      </c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>
        <f t="shared" si="11"/>
        <v>0</v>
      </c>
      <c r="R56" s="12" t="e">
        <f t="shared" si="6"/>
        <v>#DIV/0!</v>
      </c>
      <c r="S56" s="12" t="e">
        <f t="shared" si="7"/>
        <v>#DIV/0!</v>
      </c>
      <c r="T56" s="12" t="e">
        <f t="shared" si="8"/>
        <v>#DIV/0!</v>
      </c>
      <c r="U56" s="14" t="e">
        <f t="shared" si="9"/>
        <v>#DIV/0!</v>
      </c>
      <c r="V56" s="14" t="e">
        <f t="shared" si="10"/>
        <v>#DIV/0!</v>
      </c>
    </row>
    <row r="57" spans="1:22" x14ac:dyDescent="0.2">
      <c r="A57" s="3"/>
      <c r="B57" s="4" t="str">
        <f>+'YTD Stats'!C57</f>
        <v>Urias,J*</v>
      </c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>
        <f t="shared" si="11"/>
        <v>0</v>
      </c>
      <c r="R57" s="12" t="e">
        <f t="shared" si="6"/>
        <v>#DIV/0!</v>
      </c>
      <c r="S57" s="12" t="e">
        <f t="shared" si="7"/>
        <v>#DIV/0!</v>
      </c>
      <c r="T57" s="12" t="e">
        <f t="shared" si="8"/>
        <v>#DIV/0!</v>
      </c>
      <c r="U57" s="14" t="e">
        <f t="shared" si="9"/>
        <v>#DIV/0!</v>
      </c>
      <c r="V57" s="14" t="e">
        <f t="shared" si="10"/>
        <v>#DIV/0!</v>
      </c>
    </row>
    <row r="58" spans="1:22" x14ac:dyDescent="0.2">
      <c r="A58" s="3"/>
      <c r="B58" s="4" t="str">
        <f>+'YTD Stats'!C58</f>
        <v>Walden,M</v>
      </c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>
        <f t="shared" si="11"/>
        <v>0</v>
      </c>
      <c r="R58" s="12" t="e">
        <f t="shared" si="6"/>
        <v>#DIV/0!</v>
      </c>
      <c r="S58" s="12" t="e">
        <f t="shared" si="7"/>
        <v>#DIV/0!</v>
      </c>
      <c r="T58" s="12" t="e">
        <f t="shared" si="8"/>
        <v>#DIV/0!</v>
      </c>
      <c r="U58" s="14" t="e">
        <f t="shared" si="9"/>
        <v>#DIV/0!</v>
      </c>
      <c r="V58" s="14" t="e">
        <f t="shared" si="10"/>
        <v>#DIV/0!</v>
      </c>
    </row>
    <row r="59" spans="1:22" x14ac:dyDescent="0.2">
      <c r="A59" s="3"/>
      <c r="B59" s="4" t="str">
        <f>+'YTD Stats'!C59</f>
        <v>Wingenter,T</v>
      </c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>
        <f t="shared" si="11"/>
        <v>0</v>
      </c>
      <c r="R59" s="12" t="e">
        <f t="shared" si="6"/>
        <v>#DIV/0!</v>
      </c>
      <c r="S59" s="12" t="e">
        <f t="shared" si="7"/>
        <v>#DIV/0!</v>
      </c>
      <c r="T59" s="12" t="e">
        <f t="shared" si="8"/>
        <v>#DIV/0!</v>
      </c>
      <c r="U59" s="14" t="e">
        <f t="shared" si="9"/>
        <v>#DIV/0!</v>
      </c>
      <c r="V59" s="14" t="e">
        <f t="shared" si="10"/>
        <v>#DIV/0!</v>
      </c>
    </row>
    <row r="60" spans="1:22" x14ac:dyDescent="0.2">
      <c r="A60" s="3"/>
      <c r="B60" s="4">
        <f>+'YTD Stats'!C60</f>
        <v>0</v>
      </c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>
        <f t="shared" si="11"/>
        <v>0</v>
      </c>
      <c r="R60" s="12" t="e">
        <f t="shared" si="6"/>
        <v>#DIV/0!</v>
      </c>
      <c r="S60" s="12" t="e">
        <f t="shared" si="7"/>
        <v>#DIV/0!</v>
      </c>
      <c r="T60" s="12" t="e">
        <f t="shared" si="8"/>
        <v>#DIV/0!</v>
      </c>
      <c r="U60" s="14" t="e">
        <f t="shared" si="9"/>
        <v>#DIV/0!</v>
      </c>
      <c r="V60" s="14" t="e">
        <f t="shared" si="10"/>
        <v>#DIV/0!</v>
      </c>
    </row>
    <row r="61" spans="1:22" x14ac:dyDescent="0.2">
      <c r="A61" s="3"/>
      <c r="B61" s="4">
        <f>+'YTD Stats'!C61</f>
        <v>0</v>
      </c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>
        <f t="shared" si="11"/>
        <v>0</v>
      </c>
      <c r="R61" s="12" t="e">
        <f t="shared" si="6"/>
        <v>#DIV/0!</v>
      </c>
      <c r="S61" s="12" t="e">
        <f t="shared" si="7"/>
        <v>#DIV/0!</v>
      </c>
      <c r="T61" s="12" t="e">
        <f t="shared" si="8"/>
        <v>#DIV/0!</v>
      </c>
      <c r="U61" s="14" t="e">
        <f t="shared" si="9"/>
        <v>#DIV/0!</v>
      </c>
      <c r="V61" s="14" t="e">
        <f t="shared" si="10"/>
        <v>#DIV/0!</v>
      </c>
    </row>
    <row r="62" spans="1:22" ht="13.5" customHeight="1" x14ac:dyDescent="0.2">
      <c r="A62" s="3"/>
      <c r="B62" s="4">
        <f>+'YTD Stats'!C62</f>
        <v>0</v>
      </c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>
        <f t="shared" si="11"/>
        <v>0</v>
      </c>
      <c r="R62" s="12" t="e">
        <f t="shared" si="6"/>
        <v>#DIV/0!</v>
      </c>
      <c r="S62" s="12" t="e">
        <f t="shared" si="7"/>
        <v>#DIV/0!</v>
      </c>
      <c r="T62" s="12" t="e">
        <f t="shared" si="8"/>
        <v>#DIV/0!</v>
      </c>
      <c r="U62" s="14" t="e">
        <f t="shared" si="9"/>
        <v>#DIV/0!</v>
      </c>
      <c r="V62" s="14" t="e">
        <f t="shared" si="10"/>
        <v>#DIV/0!</v>
      </c>
    </row>
    <row r="63" spans="1:22" x14ac:dyDescent="0.2">
      <c r="A63" s="3"/>
      <c r="B63" s="4" t="str">
        <f>+'YTD Stats'!C63</f>
        <v>Non pitcher</v>
      </c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>
        <f>M63*2+O63*2-N63</f>
        <v>0</v>
      </c>
      <c r="R63" s="12" t="e">
        <f t="shared" si="6"/>
        <v>#DIV/0!</v>
      </c>
      <c r="S63" s="12" t="e">
        <f t="shared" si="7"/>
        <v>#DIV/0!</v>
      </c>
      <c r="T63" s="12" t="e">
        <f t="shared" si="8"/>
        <v>#DIV/0!</v>
      </c>
      <c r="U63" s="14" t="e">
        <f t="shared" si="9"/>
        <v>#DIV/0!</v>
      </c>
      <c r="V63" s="14" t="e">
        <f t="shared" si="10"/>
        <v>#DIV/0!</v>
      </c>
    </row>
    <row r="64" spans="1:22" ht="13.5" thickBot="1" x14ac:dyDescent="0.25">
      <c r="A64" s="3"/>
      <c r="B64" s="4" t="s">
        <v>42</v>
      </c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 t="s">
        <v>47</v>
      </c>
      <c r="R64" s="12" t="e">
        <f t="shared" si="6"/>
        <v>#DIV/0!</v>
      </c>
      <c r="S64" s="12" t="e">
        <f t="shared" si="7"/>
        <v>#DIV/0!</v>
      </c>
      <c r="T64" s="12" t="e">
        <f t="shared" si="8"/>
        <v>#DIV/0!</v>
      </c>
      <c r="U64" s="14" t="e">
        <f t="shared" si="9"/>
        <v>#DIV/0!</v>
      </c>
      <c r="V64" s="14" t="e">
        <f t="shared" si="10"/>
        <v>#DIV/0!</v>
      </c>
    </row>
    <row r="65" spans="1:22" ht="13.5" thickBot="1" x14ac:dyDescent="0.25">
      <c r="A65" s="5"/>
      <c r="B65" s="6" t="s">
        <v>25</v>
      </c>
      <c r="C65" s="7">
        <f t="shared" ref="C65:Q65" si="12">SUM(C42:C64)</f>
        <v>0</v>
      </c>
      <c r="D65" s="7">
        <f t="shared" si="12"/>
        <v>0</v>
      </c>
      <c r="E65" s="7">
        <f t="shared" si="12"/>
        <v>0</v>
      </c>
      <c r="F65" s="7">
        <f t="shared" si="12"/>
        <v>0</v>
      </c>
      <c r="G65" s="7">
        <f t="shared" si="12"/>
        <v>0</v>
      </c>
      <c r="H65" s="7">
        <f t="shared" si="12"/>
        <v>0</v>
      </c>
      <c r="I65" s="7">
        <f t="shared" si="12"/>
        <v>0</v>
      </c>
      <c r="J65" s="7">
        <f t="shared" si="12"/>
        <v>0</v>
      </c>
      <c r="K65" s="7">
        <f t="shared" si="12"/>
        <v>0</v>
      </c>
      <c r="L65" s="7">
        <f t="shared" si="12"/>
        <v>0</v>
      </c>
      <c r="M65" s="7">
        <f t="shared" si="12"/>
        <v>0</v>
      </c>
      <c r="N65" s="7">
        <f t="shared" si="12"/>
        <v>0</v>
      </c>
      <c r="O65" s="7">
        <f t="shared" si="12"/>
        <v>0</v>
      </c>
      <c r="P65" s="7">
        <f t="shared" si="12"/>
        <v>0</v>
      </c>
      <c r="Q65" s="7">
        <f t="shared" si="12"/>
        <v>0</v>
      </c>
      <c r="R65" s="13" t="e">
        <f t="shared" si="6"/>
        <v>#DIV/0!</v>
      </c>
      <c r="S65" s="13" t="e">
        <f t="shared" si="7"/>
        <v>#DIV/0!</v>
      </c>
      <c r="T65" s="13" t="e">
        <f t="shared" si="8"/>
        <v>#DIV/0!</v>
      </c>
      <c r="U65" s="15" t="e">
        <f t="shared" si="9"/>
        <v>#DIV/0!</v>
      </c>
      <c r="V65" s="16" t="e">
        <f t="shared" si="10"/>
        <v>#DIV/0!</v>
      </c>
    </row>
  </sheetData>
  <phoneticPr fontId="3" type="noConversion"/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5"/>
  <sheetViews>
    <sheetView topLeftCell="A37" workbookViewId="0">
      <selection activeCell="C42" sqref="C42:P63"/>
    </sheetView>
  </sheetViews>
  <sheetFormatPr defaultRowHeight="12.75" x14ac:dyDescent="0.2"/>
  <cols>
    <col min="2" max="2" width="12.85546875" customWidth="1"/>
    <col min="3" max="3" width="4.85546875" customWidth="1"/>
    <col min="4" max="5" width="5" customWidth="1"/>
    <col min="6" max="7" width="4.5703125" customWidth="1"/>
    <col min="8" max="8" width="4.7109375" customWidth="1"/>
    <col min="9" max="9" width="5" customWidth="1"/>
    <col min="10" max="10" width="4.28515625" customWidth="1"/>
    <col min="11" max="11" width="4.5703125" customWidth="1"/>
    <col min="12" max="12" width="3.5703125" customWidth="1"/>
    <col min="13" max="14" width="3.7109375" customWidth="1"/>
    <col min="15" max="15" width="5.140625" customWidth="1"/>
    <col min="16" max="16" width="3.5703125" customWidth="1"/>
    <col min="17" max="17" width="4.140625" customWidth="1"/>
    <col min="18" max="18" width="5.28515625" customWidth="1"/>
    <col min="19" max="19" width="5.42578125" customWidth="1"/>
    <col min="20" max="20" width="10" customWidth="1"/>
    <col min="21" max="21" width="10.5703125" customWidth="1"/>
    <col min="22" max="22" width="10.140625" customWidth="1"/>
  </cols>
  <sheetData>
    <row r="1" spans="1:22" ht="15.75" customHeight="1" x14ac:dyDescent="0.35">
      <c r="A1" s="4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6.5" customHeight="1" x14ac:dyDescent="0.35">
      <c r="A2" s="2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17.25" customHeight="1" x14ac:dyDescent="0.35">
      <c r="A3" s="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15.7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2">
      <c r="A5" s="2" t="s">
        <v>2</v>
      </c>
      <c r="B5" s="2" t="s">
        <v>3</v>
      </c>
      <c r="C5" s="2" t="s">
        <v>4</v>
      </c>
      <c r="D5" s="2" t="s">
        <v>5</v>
      </c>
      <c r="E5" s="2" t="s">
        <v>6</v>
      </c>
      <c r="F5" s="2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2" t="s">
        <v>12</v>
      </c>
      <c r="L5" s="2" t="s">
        <v>13</v>
      </c>
      <c r="M5" s="2" t="s">
        <v>14</v>
      </c>
      <c r="N5" s="2" t="s">
        <v>15</v>
      </c>
      <c r="O5" s="2" t="s">
        <v>16</v>
      </c>
      <c r="P5" s="2" t="s">
        <v>17</v>
      </c>
      <c r="Q5" s="2" t="s">
        <v>18</v>
      </c>
      <c r="R5" s="2" t="s">
        <v>19</v>
      </c>
      <c r="S5" s="2" t="s">
        <v>20</v>
      </c>
      <c r="T5" s="2" t="s">
        <v>21</v>
      </c>
      <c r="U5" s="2" t="s">
        <v>22</v>
      </c>
      <c r="V5" s="2" t="s">
        <v>23</v>
      </c>
    </row>
    <row r="6" spans="1:22" x14ac:dyDescent="0.2">
      <c r="A6" s="3"/>
      <c r="B6" s="4">
        <f>+'YTD Stats'!C6</f>
        <v>0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>
        <f t="shared" ref="R6:R38" si="0">D6+M6+O6+P6</f>
        <v>0</v>
      </c>
      <c r="S6" s="2">
        <f t="shared" ref="S6:S38" si="1">F6+H6+(I6*2)+(J6*3)</f>
        <v>0</v>
      </c>
      <c r="T6" s="8" t="e">
        <f t="shared" ref="T6:T38" si="2">F6/D6</f>
        <v>#DIV/0!</v>
      </c>
      <c r="U6" s="8" t="e">
        <f t="shared" ref="U6:U38" si="3">(F6+M6)/(D6+M6+P6)</f>
        <v>#DIV/0!</v>
      </c>
      <c r="V6" s="8" t="e">
        <f t="shared" ref="V6:V38" si="4">S6/D6</f>
        <v>#DIV/0!</v>
      </c>
    </row>
    <row r="7" spans="1:22" x14ac:dyDescent="0.2">
      <c r="A7" s="3"/>
      <c r="B7" s="4" t="str">
        <f>+'YTD Stats'!C7</f>
        <v>Contreras,W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>
        <f t="shared" si="0"/>
        <v>0</v>
      </c>
      <c r="S7" s="2">
        <f t="shared" si="1"/>
        <v>0</v>
      </c>
      <c r="T7" s="8" t="e">
        <f t="shared" si="2"/>
        <v>#DIV/0!</v>
      </c>
      <c r="U7" s="8" t="e">
        <f t="shared" si="3"/>
        <v>#DIV/0!</v>
      </c>
      <c r="V7" s="8" t="e">
        <f t="shared" si="4"/>
        <v>#DIV/0!</v>
      </c>
    </row>
    <row r="8" spans="1:22" x14ac:dyDescent="0.2">
      <c r="A8" s="3"/>
      <c r="B8" s="4" t="str">
        <f>+'YTD Stats'!C8</f>
        <v>Wolters,T*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>
        <f t="shared" si="0"/>
        <v>0</v>
      </c>
      <c r="S8" s="2">
        <f t="shared" si="1"/>
        <v>0</v>
      </c>
      <c r="T8" s="8" t="e">
        <f t="shared" si="2"/>
        <v>#DIV/0!</v>
      </c>
      <c r="U8" s="8" t="e">
        <f t="shared" si="3"/>
        <v>#DIV/0!</v>
      </c>
      <c r="V8" s="8" t="e">
        <f t="shared" si="4"/>
        <v>#DIV/0!</v>
      </c>
    </row>
    <row r="9" spans="1:22" x14ac:dyDescent="0.2">
      <c r="A9" s="3"/>
      <c r="B9" s="4" t="str">
        <f>+'YTD Stats'!C9</f>
        <v>Baez,J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>
        <f>D9+M9+O9+P9</f>
        <v>0</v>
      </c>
      <c r="S9" s="2">
        <f t="shared" si="1"/>
        <v>0</v>
      </c>
      <c r="T9" s="8" t="e">
        <f t="shared" si="2"/>
        <v>#DIV/0!</v>
      </c>
      <c r="U9" s="8" t="e">
        <f t="shared" si="3"/>
        <v>#DIV/0!</v>
      </c>
      <c r="V9" s="8" t="e">
        <f t="shared" si="4"/>
        <v>#DIV/0!</v>
      </c>
    </row>
    <row r="10" spans="1:22" ht="13.5" customHeight="1" x14ac:dyDescent="0.2">
      <c r="A10" s="3"/>
      <c r="B10" s="4" t="str">
        <f>+'YTD Stats'!C10</f>
        <v>Ahmed,N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>
        <f t="shared" si="0"/>
        <v>0</v>
      </c>
      <c r="S10" s="2">
        <f t="shared" si="1"/>
        <v>0</v>
      </c>
      <c r="T10" s="8" t="e">
        <f t="shared" si="2"/>
        <v>#DIV/0!</v>
      </c>
      <c r="U10" s="8" t="e">
        <f t="shared" si="3"/>
        <v>#DIV/0!</v>
      </c>
      <c r="V10" s="8" t="e">
        <f t="shared" si="4"/>
        <v>#DIV/0!</v>
      </c>
    </row>
    <row r="11" spans="1:22" x14ac:dyDescent="0.2">
      <c r="A11" s="3"/>
      <c r="B11" s="4" t="str">
        <f>+'YTD Stats'!C11</f>
        <v>Rosario,Ahm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>
        <f t="shared" si="0"/>
        <v>0</v>
      </c>
      <c r="S11" s="2">
        <f t="shared" si="1"/>
        <v>0</v>
      </c>
      <c r="T11" s="8" t="e">
        <f t="shared" si="2"/>
        <v>#DIV/0!</v>
      </c>
      <c r="U11" s="8" t="e">
        <f t="shared" si="3"/>
        <v>#DIV/0!</v>
      </c>
      <c r="V11" s="8" t="e">
        <f t="shared" si="4"/>
        <v>#DIV/0!</v>
      </c>
    </row>
    <row r="12" spans="1:22" x14ac:dyDescent="0.2">
      <c r="A12" s="3"/>
      <c r="B12" s="4" t="str">
        <f>+'YTD Stats'!C12</f>
        <v>Goodrum,N+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>
        <f t="shared" si="0"/>
        <v>0</v>
      </c>
      <c r="S12" s="2">
        <f t="shared" si="1"/>
        <v>0</v>
      </c>
      <c r="T12" s="8" t="e">
        <f t="shared" si="2"/>
        <v>#DIV/0!</v>
      </c>
      <c r="U12" s="8" t="e">
        <f t="shared" si="3"/>
        <v>#DIV/0!</v>
      </c>
      <c r="V12" s="8" t="e">
        <f t="shared" si="4"/>
        <v>#DIV/0!</v>
      </c>
    </row>
    <row r="13" spans="1:22" x14ac:dyDescent="0.2">
      <c r="A13" s="3"/>
      <c r="B13" s="4" t="str">
        <f>+'YTD Stats'!C13</f>
        <v>Freeman,F*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>
        <f t="shared" si="0"/>
        <v>0</v>
      </c>
      <c r="S13" s="2">
        <f t="shared" si="1"/>
        <v>0</v>
      </c>
      <c r="T13" s="8" t="e">
        <f t="shared" si="2"/>
        <v>#DIV/0!</v>
      </c>
      <c r="U13" s="8" t="e">
        <f t="shared" si="3"/>
        <v>#DIV/0!</v>
      </c>
      <c r="V13" s="8" t="e">
        <f t="shared" si="4"/>
        <v>#DIV/0!</v>
      </c>
    </row>
    <row r="14" spans="1:22" x14ac:dyDescent="0.2">
      <c r="A14" s="3"/>
      <c r="B14" s="4" t="str">
        <f>+'YTD Stats'!C14</f>
        <v>Gardner,B*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>
        <f t="shared" si="0"/>
        <v>0</v>
      </c>
      <c r="S14" s="2">
        <f t="shared" si="1"/>
        <v>0</v>
      </c>
      <c r="T14" s="8" t="e">
        <f t="shared" si="2"/>
        <v>#DIV/0!</v>
      </c>
      <c r="U14" s="8" t="e">
        <f t="shared" si="3"/>
        <v>#DIV/0!</v>
      </c>
      <c r="V14" s="8" t="e">
        <f t="shared" si="4"/>
        <v>#DIV/0!</v>
      </c>
    </row>
    <row r="15" spans="1:22" x14ac:dyDescent="0.2">
      <c r="A15" s="3"/>
      <c r="B15" s="4" t="str">
        <f>+'YTD Stats'!C15</f>
        <v>Rendon,A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>
        <f t="shared" si="0"/>
        <v>0</v>
      </c>
      <c r="S15" s="2">
        <f t="shared" si="1"/>
        <v>0</v>
      </c>
      <c r="T15" s="8" t="e">
        <f t="shared" si="2"/>
        <v>#DIV/0!</v>
      </c>
      <c r="U15" s="8" t="e">
        <f t="shared" si="3"/>
        <v>#DIV/0!</v>
      </c>
      <c r="V15" s="8" t="e">
        <f t="shared" si="4"/>
        <v>#DIV/0!</v>
      </c>
    </row>
    <row r="16" spans="1:22" ht="12" customHeight="1" x14ac:dyDescent="0.2">
      <c r="A16" s="3"/>
      <c r="B16" s="4" t="str">
        <f>+'YTD Stats'!C16</f>
        <v>Sogard,E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>
        <f t="shared" si="0"/>
        <v>0</v>
      </c>
      <c r="S16" s="2">
        <f t="shared" si="1"/>
        <v>0</v>
      </c>
      <c r="T16" s="8" t="e">
        <f t="shared" si="2"/>
        <v>#DIV/0!</v>
      </c>
      <c r="U16" s="8" t="e">
        <f t="shared" si="3"/>
        <v>#DIV/0!</v>
      </c>
      <c r="V16" s="8" t="e">
        <f t="shared" si="4"/>
        <v>#DIV/0!</v>
      </c>
    </row>
    <row r="17" spans="1:22" x14ac:dyDescent="0.2">
      <c r="A17" s="3"/>
      <c r="B17" s="4" t="str">
        <f>+'YTD Stats'!C17</f>
        <v>Cespedes,Y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>
        <f t="shared" si="0"/>
        <v>0</v>
      </c>
      <c r="S17" s="2">
        <f t="shared" si="1"/>
        <v>0</v>
      </c>
      <c r="T17" s="8" t="e">
        <f t="shared" si="2"/>
        <v>#DIV/0!</v>
      </c>
      <c r="U17" s="8" t="e">
        <f t="shared" si="3"/>
        <v>#DIV/0!</v>
      </c>
      <c r="V17" s="8" t="e">
        <f t="shared" si="4"/>
        <v>#DIV/0!</v>
      </c>
    </row>
    <row r="18" spans="1:22" x14ac:dyDescent="0.2">
      <c r="A18" s="3"/>
      <c r="B18" s="4" t="str">
        <f>+'YTD Stats'!C18</f>
        <v>Anderson,T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>
        <f t="shared" si="0"/>
        <v>0</v>
      </c>
      <c r="S18" s="2">
        <f t="shared" si="1"/>
        <v>0</v>
      </c>
      <c r="T18" s="8" t="e">
        <f t="shared" si="2"/>
        <v>#DIV/0!</v>
      </c>
      <c r="U18" s="8" t="e">
        <f t="shared" si="3"/>
        <v>#DIV/0!</v>
      </c>
      <c r="V18" s="8" t="e">
        <f t="shared" si="4"/>
        <v>#DIV/0!</v>
      </c>
    </row>
    <row r="19" spans="1:22" x14ac:dyDescent="0.2">
      <c r="A19" s="3"/>
      <c r="B19" s="4" t="str">
        <f>+'YTD Stats'!C19</f>
        <v>Meadows,A*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>
        <f t="shared" si="0"/>
        <v>0</v>
      </c>
      <c r="S19" s="2">
        <f t="shared" si="1"/>
        <v>0</v>
      </c>
      <c r="T19" s="8" t="e">
        <f t="shared" si="2"/>
        <v>#DIV/0!</v>
      </c>
      <c r="U19" s="8" t="e">
        <f t="shared" si="3"/>
        <v>#DIV/0!</v>
      </c>
      <c r="V19" s="8" t="e">
        <f t="shared" si="4"/>
        <v>#DIV/0!</v>
      </c>
    </row>
    <row r="20" spans="1:22" x14ac:dyDescent="0.2">
      <c r="A20" s="3"/>
      <c r="B20" s="4" t="str">
        <f>+'YTD Stats'!C20</f>
        <v>Inciarte E.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>
        <f t="shared" si="0"/>
        <v>0</v>
      </c>
      <c r="S20" s="2">
        <f t="shared" si="1"/>
        <v>0</v>
      </c>
      <c r="T20" s="8" t="e">
        <f t="shared" si="2"/>
        <v>#DIV/0!</v>
      </c>
      <c r="U20" s="8" t="e">
        <f t="shared" si="3"/>
        <v>#DIV/0!</v>
      </c>
      <c r="V20" s="8" t="e">
        <f t="shared" si="4"/>
        <v>#DIV/0!</v>
      </c>
    </row>
    <row r="21" spans="1:22" x14ac:dyDescent="0.2">
      <c r="A21" s="3"/>
      <c r="B21" s="4" t="str">
        <f>+'YTD Stats'!C21</f>
        <v>Heyward,J*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>
        <f t="shared" si="0"/>
        <v>0</v>
      </c>
      <c r="S21" s="2">
        <f t="shared" si="1"/>
        <v>0</v>
      </c>
      <c r="T21" s="8" t="e">
        <f t="shared" si="2"/>
        <v>#DIV/0!</v>
      </c>
      <c r="U21" s="8" t="e">
        <f t="shared" si="3"/>
        <v>#DIV/0!</v>
      </c>
      <c r="V21" s="8" t="e">
        <f t="shared" si="4"/>
        <v>#DIV/0!</v>
      </c>
    </row>
    <row r="22" spans="1:22" x14ac:dyDescent="0.2">
      <c r="A22" s="3"/>
      <c r="B22" s="4" t="str">
        <f>+'YTD Stats'!C22</f>
        <v>Duvall,A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>
        <f t="shared" si="0"/>
        <v>0</v>
      </c>
      <c r="S22" s="2">
        <f t="shared" si="1"/>
        <v>0</v>
      </c>
      <c r="T22" s="8" t="e">
        <f t="shared" si="2"/>
        <v>#DIV/0!</v>
      </c>
      <c r="U22" s="8" t="e">
        <f t="shared" si="3"/>
        <v>#DIV/0!</v>
      </c>
      <c r="V22" s="8" t="e">
        <f t="shared" si="4"/>
        <v>#DIV/0!</v>
      </c>
    </row>
    <row r="23" spans="1:22" x14ac:dyDescent="0.2">
      <c r="A23" s="3"/>
      <c r="B23" s="4">
        <f>+'YTD Stats'!C23</f>
        <v>0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>
        <f t="shared" si="0"/>
        <v>0</v>
      </c>
      <c r="S23" s="2">
        <f t="shared" si="1"/>
        <v>0</v>
      </c>
      <c r="T23" s="8" t="e">
        <f t="shared" si="2"/>
        <v>#DIV/0!</v>
      </c>
      <c r="U23" s="8" t="e">
        <f t="shared" si="3"/>
        <v>#DIV/0!</v>
      </c>
      <c r="V23" s="8" t="e">
        <f t="shared" si="4"/>
        <v>#DIV/0!</v>
      </c>
    </row>
    <row r="24" spans="1:22" x14ac:dyDescent="0.2">
      <c r="A24" s="3"/>
      <c r="B24" s="4">
        <f>+'YTD Stats'!C24</f>
        <v>0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>
        <f t="shared" si="0"/>
        <v>0</v>
      </c>
      <c r="S24" s="2">
        <f t="shared" si="1"/>
        <v>0</v>
      </c>
      <c r="T24" s="8" t="e">
        <f t="shared" si="2"/>
        <v>#DIV/0!</v>
      </c>
      <c r="U24" s="8" t="e">
        <f t="shared" si="3"/>
        <v>#DIV/0!</v>
      </c>
      <c r="V24" s="8" t="e">
        <f t="shared" si="4"/>
        <v>#DIV/0!</v>
      </c>
    </row>
    <row r="25" spans="1:22" x14ac:dyDescent="0.2">
      <c r="A25" s="3"/>
      <c r="B25" s="4">
        <f>+'YTD Stats'!C25</f>
        <v>0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>
        <f t="shared" si="0"/>
        <v>0</v>
      </c>
      <c r="S25" s="2">
        <f t="shared" si="1"/>
        <v>0</v>
      </c>
      <c r="T25" s="8" t="e">
        <f t="shared" si="2"/>
        <v>#DIV/0!</v>
      </c>
      <c r="U25" s="8" t="e">
        <f t="shared" si="3"/>
        <v>#DIV/0!</v>
      </c>
      <c r="V25" s="8" t="e">
        <f t="shared" si="4"/>
        <v>#DIV/0!</v>
      </c>
    </row>
    <row r="26" spans="1:22" x14ac:dyDescent="0.2">
      <c r="A26" s="3"/>
      <c r="B26" s="4" t="str">
        <f>+'YTD Stats'!C26</f>
        <v>Taylor,M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>
        <f t="shared" si="0"/>
        <v>0</v>
      </c>
      <c r="S26" s="2">
        <f t="shared" si="1"/>
        <v>0</v>
      </c>
      <c r="T26" s="8" t="e">
        <f t="shared" si="2"/>
        <v>#DIV/0!</v>
      </c>
      <c r="U26" s="8" t="e">
        <f t="shared" si="3"/>
        <v>#DIV/0!</v>
      </c>
      <c r="V26" s="8" t="e">
        <f t="shared" si="4"/>
        <v>#DIV/0!</v>
      </c>
    </row>
    <row r="27" spans="1:22" x14ac:dyDescent="0.2">
      <c r="A27" s="3"/>
      <c r="B27" s="4" t="str">
        <f>+'YTD Stats'!C27</f>
        <v>Bird,G*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>
        <f t="shared" si="0"/>
        <v>0</v>
      </c>
      <c r="S27" s="2">
        <f t="shared" si="1"/>
        <v>0</v>
      </c>
      <c r="T27" s="8" t="e">
        <f t="shared" si="2"/>
        <v>#DIV/0!</v>
      </c>
      <c r="U27" s="8" t="e">
        <f t="shared" si="3"/>
        <v>#DIV/0!</v>
      </c>
      <c r="V27" s="8" t="e">
        <f t="shared" si="4"/>
        <v>#DIV/0!</v>
      </c>
    </row>
    <row r="28" spans="1:22" x14ac:dyDescent="0.2">
      <c r="A28" s="3"/>
      <c r="B28" s="4" t="str">
        <f>+'YTD Stats'!C28</f>
        <v>Swihart B.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>
        <f t="shared" si="0"/>
        <v>0</v>
      </c>
      <c r="S28" s="2">
        <f t="shared" si="1"/>
        <v>0</v>
      </c>
      <c r="T28" s="8" t="e">
        <f t="shared" si="2"/>
        <v>#DIV/0!</v>
      </c>
      <c r="U28" s="8" t="e">
        <f t="shared" si="3"/>
        <v>#DIV/0!</v>
      </c>
      <c r="V28" s="8" t="e">
        <f t="shared" si="4"/>
        <v>#DIV/0!</v>
      </c>
    </row>
    <row r="29" spans="1:22" x14ac:dyDescent="0.2">
      <c r="A29" s="3"/>
      <c r="B29" s="4" t="str">
        <f>+'YTD Stats'!C29</f>
        <v>Urena,R+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>
        <f t="shared" si="0"/>
        <v>0</v>
      </c>
      <c r="S29" s="2">
        <f t="shared" si="1"/>
        <v>0</v>
      </c>
      <c r="T29" s="8" t="e">
        <f t="shared" si="2"/>
        <v>#DIV/0!</v>
      </c>
      <c r="U29" s="8" t="e">
        <f t="shared" si="3"/>
        <v>#DIV/0!</v>
      </c>
      <c r="V29" s="8" t="e">
        <f t="shared" si="4"/>
        <v>#DIV/0!</v>
      </c>
    </row>
    <row r="30" spans="1:22" x14ac:dyDescent="0.2">
      <c r="A30" s="3"/>
      <c r="B30" s="4" t="str">
        <f>+'YTD Stats'!C30</f>
        <v>McKinney,B*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>
        <f t="shared" si="0"/>
        <v>0</v>
      </c>
      <c r="S30" s="2">
        <f t="shared" si="1"/>
        <v>0</v>
      </c>
      <c r="T30" s="8" t="e">
        <f t="shared" si="2"/>
        <v>#DIV/0!</v>
      </c>
      <c r="U30" s="8" t="e">
        <f t="shared" si="3"/>
        <v>#DIV/0!</v>
      </c>
      <c r="V30" s="8" t="e">
        <f t="shared" si="4"/>
        <v>#DIV/0!</v>
      </c>
    </row>
    <row r="31" spans="1:22" x14ac:dyDescent="0.2">
      <c r="A31" s="3"/>
      <c r="B31" s="4">
        <f>+'YTD Stats'!C31</f>
        <v>0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>
        <f t="shared" si="0"/>
        <v>0</v>
      </c>
      <c r="S31" s="2">
        <f t="shared" si="1"/>
        <v>0</v>
      </c>
      <c r="T31" s="8" t="e">
        <f t="shared" si="2"/>
        <v>#DIV/0!</v>
      </c>
      <c r="U31" s="8" t="e">
        <f t="shared" si="3"/>
        <v>#DIV/0!</v>
      </c>
      <c r="V31" s="8" t="e">
        <f t="shared" si="4"/>
        <v>#DIV/0!</v>
      </c>
    </row>
    <row r="32" spans="1:22" x14ac:dyDescent="0.2">
      <c r="A32" s="3"/>
      <c r="B32" s="4">
        <f>+'YTD Stats'!C32</f>
        <v>0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>
        <f t="shared" si="0"/>
        <v>0</v>
      </c>
      <c r="S32" s="2">
        <f t="shared" si="1"/>
        <v>0</v>
      </c>
      <c r="T32" s="8" t="e">
        <f t="shared" si="2"/>
        <v>#DIV/0!</v>
      </c>
      <c r="U32" s="8" t="e">
        <f t="shared" si="3"/>
        <v>#DIV/0!</v>
      </c>
      <c r="V32" s="8" t="e">
        <f t="shared" si="4"/>
        <v>#DIV/0!</v>
      </c>
    </row>
    <row r="33" spans="1:22" x14ac:dyDescent="0.2">
      <c r="A33" s="3"/>
      <c r="B33" s="4">
        <f>+'YTD Stats'!C33</f>
        <v>0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>
        <f t="shared" si="0"/>
        <v>0</v>
      </c>
      <c r="S33" s="2">
        <f t="shared" si="1"/>
        <v>0</v>
      </c>
      <c r="T33" s="8" t="e">
        <f t="shared" si="2"/>
        <v>#DIV/0!</v>
      </c>
      <c r="U33" s="8" t="e">
        <f t="shared" si="3"/>
        <v>#DIV/0!</v>
      </c>
      <c r="V33" s="8" t="e">
        <f t="shared" si="4"/>
        <v>#DIV/0!</v>
      </c>
    </row>
    <row r="34" spans="1:22" x14ac:dyDescent="0.2">
      <c r="A34" s="3"/>
      <c r="B34" s="4">
        <f>+'YTD Stats'!C34</f>
        <v>0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>
        <f t="shared" si="0"/>
        <v>0</v>
      </c>
      <c r="S34" s="2">
        <f t="shared" si="1"/>
        <v>0</v>
      </c>
      <c r="T34" s="8" t="e">
        <f t="shared" si="2"/>
        <v>#DIV/0!</v>
      </c>
      <c r="U34" s="8" t="e">
        <f t="shared" si="3"/>
        <v>#DIV/0!</v>
      </c>
      <c r="V34" s="8" t="e">
        <f t="shared" si="4"/>
        <v>#DIV/0!</v>
      </c>
    </row>
    <row r="35" spans="1:22" x14ac:dyDescent="0.2">
      <c r="A35" s="3"/>
      <c r="B35" s="4">
        <f>+'YTD Stats'!C35</f>
        <v>0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>
        <f t="shared" si="0"/>
        <v>0</v>
      </c>
      <c r="S35" s="2">
        <f t="shared" si="1"/>
        <v>0</v>
      </c>
      <c r="T35" s="8" t="e">
        <f t="shared" si="2"/>
        <v>#DIV/0!</v>
      </c>
      <c r="U35" s="8" t="e">
        <f t="shared" si="3"/>
        <v>#DIV/0!</v>
      </c>
      <c r="V35" s="8" t="e">
        <f t="shared" si="4"/>
        <v>#DIV/0!</v>
      </c>
    </row>
    <row r="36" spans="1:22" x14ac:dyDescent="0.2">
      <c r="A36" s="3"/>
      <c r="B36" s="4">
        <f>+'YTD Stats'!C36</f>
        <v>0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>
        <f t="shared" si="0"/>
        <v>0</v>
      </c>
      <c r="S36" s="2">
        <f t="shared" si="1"/>
        <v>0</v>
      </c>
      <c r="T36" s="8" t="e">
        <f t="shared" si="2"/>
        <v>#DIV/0!</v>
      </c>
      <c r="U36" s="8" t="e">
        <f t="shared" si="3"/>
        <v>#DIV/0!</v>
      </c>
      <c r="V36" s="8" t="e">
        <f t="shared" si="4"/>
        <v>#DIV/0!</v>
      </c>
    </row>
    <row r="37" spans="1:22" ht="13.5" thickBot="1" x14ac:dyDescent="0.25">
      <c r="A37" s="3"/>
      <c r="B37" s="4" t="s">
        <v>24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>
        <f t="shared" si="0"/>
        <v>0</v>
      </c>
      <c r="S37" s="2">
        <f t="shared" si="1"/>
        <v>0</v>
      </c>
      <c r="T37" s="8" t="e">
        <f t="shared" si="2"/>
        <v>#DIV/0!</v>
      </c>
      <c r="U37" s="8" t="e">
        <f t="shared" si="3"/>
        <v>#DIV/0!</v>
      </c>
      <c r="V37" s="8" t="e">
        <f t="shared" si="4"/>
        <v>#DIV/0!</v>
      </c>
    </row>
    <row r="38" spans="1:22" ht="13.5" thickBot="1" x14ac:dyDescent="0.25">
      <c r="A38" s="5"/>
      <c r="B38" s="6" t="s">
        <v>25</v>
      </c>
      <c r="C38" s="7">
        <f t="shared" ref="C38:Q38" si="5">SUM(C6:C37)</f>
        <v>0</v>
      </c>
      <c r="D38" s="7">
        <f t="shared" si="5"/>
        <v>0</v>
      </c>
      <c r="E38" s="7">
        <f t="shared" si="5"/>
        <v>0</v>
      </c>
      <c r="F38" s="7">
        <f t="shared" si="5"/>
        <v>0</v>
      </c>
      <c r="G38" s="7">
        <f t="shared" si="5"/>
        <v>0</v>
      </c>
      <c r="H38" s="7">
        <f t="shared" si="5"/>
        <v>0</v>
      </c>
      <c r="I38" s="7">
        <f t="shared" si="5"/>
        <v>0</v>
      </c>
      <c r="J38" s="7">
        <f t="shared" si="5"/>
        <v>0</v>
      </c>
      <c r="K38" s="7">
        <f t="shared" si="5"/>
        <v>0</v>
      </c>
      <c r="L38" s="7">
        <f t="shared" si="5"/>
        <v>0</v>
      </c>
      <c r="M38" s="7">
        <f t="shared" si="5"/>
        <v>0</v>
      </c>
      <c r="N38" s="7">
        <f t="shared" si="5"/>
        <v>0</v>
      </c>
      <c r="O38" s="7">
        <f t="shared" si="5"/>
        <v>0</v>
      </c>
      <c r="P38" s="7">
        <f t="shared" si="5"/>
        <v>0</v>
      </c>
      <c r="Q38" s="7">
        <f t="shared" si="5"/>
        <v>0</v>
      </c>
      <c r="R38" s="7">
        <f t="shared" si="0"/>
        <v>0</v>
      </c>
      <c r="S38" s="7">
        <f t="shared" si="1"/>
        <v>0</v>
      </c>
      <c r="T38" s="9" t="e">
        <f t="shared" si="2"/>
        <v>#DIV/0!</v>
      </c>
      <c r="U38" s="9" t="e">
        <f t="shared" si="3"/>
        <v>#DIV/0!</v>
      </c>
      <c r="V38" s="10" t="e">
        <f t="shared" si="4"/>
        <v>#DIV/0!</v>
      </c>
    </row>
    <row r="39" spans="1:22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</row>
    <row r="40" spans="1:22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</row>
    <row r="41" spans="1:22" ht="25.5" x14ac:dyDescent="0.2">
      <c r="A41" s="2" t="s">
        <v>2</v>
      </c>
      <c r="B41" s="2" t="s">
        <v>26</v>
      </c>
      <c r="C41" s="2" t="s">
        <v>27</v>
      </c>
      <c r="D41" s="2" t="s">
        <v>7</v>
      </c>
      <c r="E41" s="2" t="s">
        <v>6</v>
      </c>
      <c r="F41" s="2" t="s">
        <v>28</v>
      </c>
      <c r="G41" s="2" t="s">
        <v>15</v>
      </c>
      <c r="H41" s="2" t="s">
        <v>14</v>
      </c>
      <c r="I41" s="2" t="s">
        <v>29</v>
      </c>
      <c r="J41" s="2" t="s">
        <v>30</v>
      </c>
      <c r="K41" s="2" t="s">
        <v>31</v>
      </c>
      <c r="L41" s="2" t="s">
        <v>32</v>
      </c>
      <c r="M41" s="2" t="s">
        <v>33</v>
      </c>
      <c r="N41" s="2" t="s">
        <v>34</v>
      </c>
      <c r="O41" s="2" t="s">
        <v>35</v>
      </c>
      <c r="P41" s="2" t="s">
        <v>11</v>
      </c>
      <c r="Q41" s="2" t="s">
        <v>36</v>
      </c>
      <c r="R41" s="2" t="s">
        <v>37</v>
      </c>
      <c r="S41" s="2" t="s">
        <v>38</v>
      </c>
      <c r="T41" s="2" t="s">
        <v>39</v>
      </c>
      <c r="U41" s="4" t="s">
        <v>40</v>
      </c>
      <c r="V41" s="4" t="s">
        <v>41</v>
      </c>
    </row>
    <row r="42" spans="1:22" x14ac:dyDescent="0.2">
      <c r="A42" s="3"/>
      <c r="B42" s="4" t="str">
        <f>+'YTD Stats'!C42</f>
        <v>Bauer,T</v>
      </c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 t="s">
        <v>47</v>
      </c>
      <c r="R42" s="12" t="e">
        <f t="shared" ref="R42:R65" si="6">M42/(M42+N42)</f>
        <v>#DIV/0!</v>
      </c>
      <c r="S42" s="12" t="e">
        <f t="shared" ref="S42:S65" si="7">F42/C42*9</f>
        <v>#DIV/0!</v>
      </c>
      <c r="T42" s="12" t="e">
        <f t="shared" ref="T42:T65" si="8">(H42+D42)/C42</f>
        <v>#DIV/0!</v>
      </c>
      <c r="U42" s="14" t="e">
        <f t="shared" ref="U42:U65" si="9">D42/(C42*3+D42)</f>
        <v>#DIV/0!</v>
      </c>
      <c r="V42" s="14" t="e">
        <f t="shared" ref="V42:V65" si="10">(D42+H42)/(C42*3+D42+H42)</f>
        <v>#DIV/0!</v>
      </c>
    </row>
    <row r="43" spans="1:22" x14ac:dyDescent="0.2">
      <c r="A43" s="3"/>
      <c r="B43" s="4" t="str">
        <f>+'YTD Stats'!C43</f>
        <v>Darvish,Y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 t="s">
        <v>47</v>
      </c>
      <c r="R43" s="12" t="e">
        <f t="shared" si="6"/>
        <v>#DIV/0!</v>
      </c>
      <c r="S43" s="12" t="e">
        <f t="shared" si="7"/>
        <v>#DIV/0!</v>
      </c>
      <c r="T43" s="12" t="e">
        <f t="shared" si="8"/>
        <v>#DIV/0!</v>
      </c>
      <c r="U43" s="14" t="e">
        <f t="shared" si="9"/>
        <v>#DIV/0!</v>
      </c>
      <c r="V43" s="14" t="e">
        <f t="shared" si="10"/>
        <v>#DIV/0!</v>
      </c>
    </row>
    <row r="44" spans="1:22" x14ac:dyDescent="0.2">
      <c r="A44" s="3"/>
      <c r="B44" s="4" t="str">
        <f>+'YTD Stats'!C44</f>
        <v>Paxton, J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 t="s">
        <v>47</v>
      </c>
      <c r="R44" s="12" t="e">
        <f t="shared" si="6"/>
        <v>#DIV/0!</v>
      </c>
      <c r="S44" s="12" t="e">
        <f t="shared" si="7"/>
        <v>#DIV/0!</v>
      </c>
      <c r="T44" s="12" t="e">
        <f t="shared" si="8"/>
        <v>#DIV/0!</v>
      </c>
      <c r="U44" s="14" t="e">
        <f t="shared" si="9"/>
        <v>#DIV/0!</v>
      </c>
      <c r="V44" s="14" t="e">
        <f t="shared" si="10"/>
        <v>#DIV/0!</v>
      </c>
    </row>
    <row r="45" spans="1:22" x14ac:dyDescent="0.2">
      <c r="A45" s="3"/>
      <c r="B45" s="4" t="str">
        <f>+'YTD Stats'!C45</f>
        <v>Richards,G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 t="s">
        <v>47</v>
      </c>
      <c r="R45" s="12" t="e">
        <f t="shared" si="6"/>
        <v>#DIV/0!</v>
      </c>
      <c r="S45" s="12" t="e">
        <f t="shared" si="7"/>
        <v>#DIV/0!</v>
      </c>
      <c r="T45" s="12" t="e">
        <f t="shared" si="8"/>
        <v>#DIV/0!</v>
      </c>
      <c r="U45" s="14" t="e">
        <f t="shared" si="9"/>
        <v>#DIV/0!</v>
      </c>
      <c r="V45" s="14" t="e">
        <f t="shared" si="10"/>
        <v>#DIV/0!</v>
      </c>
    </row>
    <row r="46" spans="1:22" ht="13.5" customHeight="1" x14ac:dyDescent="0.2">
      <c r="A46" s="3"/>
      <c r="B46" s="4" t="str">
        <f>+'YTD Stats'!C46</f>
        <v>Foltynewicz,M</v>
      </c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 t="s">
        <v>47</v>
      </c>
      <c r="R46" s="12" t="e">
        <f t="shared" si="6"/>
        <v>#DIV/0!</v>
      </c>
      <c r="S46" s="12" t="e">
        <f t="shared" si="7"/>
        <v>#DIV/0!</v>
      </c>
      <c r="T46" s="12" t="e">
        <f t="shared" si="8"/>
        <v>#DIV/0!</v>
      </c>
      <c r="U46" s="14" t="e">
        <f t="shared" si="9"/>
        <v>#DIV/0!</v>
      </c>
      <c r="V46" s="14" t="e">
        <f t="shared" si="10"/>
        <v>#DIV/0!</v>
      </c>
    </row>
    <row r="47" spans="1:22" x14ac:dyDescent="0.2">
      <c r="A47" s="3"/>
      <c r="B47" s="4" t="str">
        <f>+'YTD Stats'!C47</f>
        <v>Gray,J</v>
      </c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 t="s">
        <v>47</v>
      </c>
      <c r="R47" s="12" t="e">
        <f t="shared" si="6"/>
        <v>#DIV/0!</v>
      </c>
      <c r="S47" s="12" t="e">
        <f t="shared" si="7"/>
        <v>#DIV/0!</v>
      </c>
      <c r="T47" s="12" t="e">
        <f t="shared" si="8"/>
        <v>#DIV/0!</v>
      </c>
      <c r="U47" s="14" t="e">
        <f t="shared" si="9"/>
        <v>#DIV/0!</v>
      </c>
      <c r="V47" s="14" t="e">
        <f t="shared" si="10"/>
        <v>#DIV/0!</v>
      </c>
    </row>
    <row r="48" spans="1:22" ht="13.5" customHeight="1" x14ac:dyDescent="0.2">
      <c r="A48" s="3"/>
      <c r="B48" s="4">
        <f>+'YTD Stats'!C48</f>
        <v>0</v>
      </c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 t="s">
        <v>47</v>
      </c>
      <c r="R48" s="12" t="e">
        <f t="shared" si="6"/>
        <v>#DIV/0!</v>
      </c>
      <c r="S48" s="12" t="e">
        <f t="shared" si="7"/>
        <v>#DIV/0!</v>
      </c>
      <c r="T48" s="12" t="e">
        <f t="shared" si="8"/>
        <v>#DIV/0!</v>
      </c>
      <c r="U48" s="14" t="e">
        <f t="shared" si="9"/>
        <v>#DIV/0!</v>
      </c>
      <c r="V48" s="14" t="e">
        <f t="shared" si="10"/>
        <v>#DIV/0!</v>
      </c>
    </row>
    <row r="49" spans="1:22" x14ac:dyDescent="0.2">
      <c r="A49" s="3"/>
      <c r="B49" s="4" t="str">
        <f>+'YTD Stats'!C49</f>
        <v>Castillo,D</v>
      </c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>
        <f>M49*2+O49*2-N49</f>
        <v>0</v>
      </c>
      <c r="R49" s="12" t="e">
        <f t="shared" si="6"/>
        <v>#DIV/0!</v>
      </c>
      <c r="S49" s="12" t="e">
        <f t="shared" si="7"/>
        <v>#DIV/0!</v>
      </c>
      <c r="T49" s="12" t="e">
        <f t="shared" si="8"/>
        <v>#DIV/0!</v>
      </c>
      <c r="U49" s="14" t="e">
        <f t="shared" si="9"/>
        <v>#DIV/0!</v>
      </c>
      <c r="V49" s="14" t="e">
        <f t="shared" si="10"/>
        <v>#DIV/0!</v>
      </c>
    </row>
    <row r="50" spans="1:22" x14ac:dyDescent="0.2">
      <c r="A50" s="3"/>
      <c r="B50" s="4" t="str">
        <f>+'YTD Stats'!C50</f>
        <v>Strahm,M*</v>
      </c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>
        <f t="shared" ref="Q50:Q62" si="11">M50*2+O50*2-N50</f>
        <v>0</v>
      </c>
      <c r="R50" s="12" t="e">
        <f t="shared" si="6"/>
        <v>#DIV/0!</v>
      </c>
      <c r="S50" s="12" t="e">
        <f t="shared" si="7"/>
        <v>#DIV/0!</v>
      </c>
      <c r="T50" s="12" t="e">
        <f t="shared" si="8"/>
        <v>#DIV/0!</v>
      </c>
      <c r="U50" s="14" t="e">
        <f t="shared" si="9"/>
        <v>#DIV/0!</v>
      </c>
      <c r="V50" s="14" t="e">
        <f t="shared" si="10"/>
        <v>#DIV/0!</v>
      </c>
    </row>
    <row r="51" spans="1:22" x14ac:dyDescent="0.2">
      <c r="A51" s="3"/>
      <c r="B51" s="4" t="str">
        <f>+'YTD Stats'!C51</f>
        <v>Watson,T*</v>
      </c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>
        <f t="shared" si="11"/>
        <v>0</v>
      </c>
      <c r="R51" s="12" t="e">
        <f t="shared" si="6"/>
        <v>#DIV/0!</v>
      </c>
      <c r="S51" s="12" t="e">
        <f t="shared" si="7"/>
        <v>#DIV/0!</v>
      </c>
      <c r="T51" s="12" t="e">
        <f t="shared" si="8"/>
        <v>#DIV/0!</v>
      </c>
      <c r="U51" s="14" t="e">
        <f t="shared" si="9"/>
        <v>#DIV/0!</v>
      </c>
      <c r="V51" s="14" t="e">
        <f t="shared" si="10"/>
        <v>#DIV/0!</v>
      </c>
    </row>
    <row r="52" spans="1:22" x14ac:dyDescent="0.2">
      <c r="A52" s="3"/>
      <c r="B52" s="4" t="str">
        <f>+'YTD Stats'!C52</f>
        <v>Green,C</v>
      </c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>
        <f t="shared" si="11"/>
        <v>0</v>
      </c>
      <c r="R52" s="12" t="e">
        <f t="shared" si="6"/>
        <v>#DIV/0!</v>
      </c>
      <c r="S52" s="12" t="e">
        <f t="shared" si="7"/>
        <v>#DIV/0!</v>
      </c>
      <c r="T52" s="12" t="e">
        <f t="shared" si="8"/>
        <v>#DIV/0!</v>
      </c>
      <c r="U52" s="14" t="e">
        <f t="shared" si="9"/>
        <v>#DIV/0!</v>
      </c>
      <c r="V52" s="14" t="e">
        <f t="shared" si="10"/>
        <v>#DIV/0!</v>
      </c>
    </row>
    <row r="53" spans="1:22" x14ac:dyDescent="0.2">
      <c r="A53" s="3"/>
      <c r="B53" s="4" t="str">
        <f>+'YTD Stats'!C53</f>
        <v>Bass,A</v>
      </c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>
        <f t="shared" si="11"/>
        <v>0</v>
      </c>
      <c r="R53" s="12" t="e">
        <f t="shared" si="6"/>
        <v>#DIV/0!</v>
      </c>
      <c r="S53" s="12" t="e">
        <f t="shared" si="7"/>
        <v>#DIV/0!</v>
      </c>
      <c r="T53" s="12" t="e">
        <f t="shared" si="8"/>
        <v>#DIV/0!</v>
      </c>
      <c r="U53" s="14" t="e">
        <f t="shared" si="9"/>
        <v>#DIV/0!</v>
      </c>
      <c r="V53" s="14" t="e">
        <f t="shared" si="10"/>
        <v>#DIV/0!</v>
      </c>
    </row>
    <row r="54" spans="1:22" x14ac:dyDescent="0.2">
      <c r="A54" s="3"/>
      <c r="B54" s="4" t="str">
        <f>+'YTD Stats'!C54</f>
        <v>Knebel,C</v>
      </c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>
        <f t="shared" si="11"/>
        <v>0</v>
      </c>
      <c r="R54" s="12" t="e">
        <f t="shared" si="6"/>
        <v>#DIV/0!</v>
      </c>
      <c r="S54" s="12" t="e">
        <f t="shared" si="7"/>
        <v>#DIV/0!</v>
      </c>
      <c r="T54" s="12" t="e">
        <f t="shared" si="8"/>
        <v>#DIV/0!</v>
      </c>
      <c r="U54" s="14" t="e">
        <f t="shared" si="9"/>
        <v>#DIV/0!</v>
      </c>
      <c r="V54" s="14" t="e">
        <f t="shared" si="10"/>
        <v>#DIV/0!</v>
      </c>
    </row>
    <row r="55" spans="1:22" x14ac:dyDescent="0.2">
      <c r="A55" s="3"/>
      <c r="B55" s="4" t="str">
        <f>+'YTD Stats'!C55</f>
        <v>Hernandez,D</v>
      </c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>
        <f t="shared" si="11"/>
        <v>0</v>
      </c>
      <c r="R55" s="12" t="e">
        <f t="shared" si="6"/>
        <v>#DIV/0!</v>
      </c>
      <c r="S55" s="12" t="e">
        <f t="shared" si="7"/>
        <v>#DIV/0!</v>
      </c>
      <c r="T55" s="12" t="e">
        <f t="shared" si="8"/>
        <v>#DIV/0!</v>
      </c>
      <c r="U55" s="14" t="e">
        <f t="shared" si="9"/>
        <v>#DIV/0!</v>
      </c>
      <c r="V55" s="14" t="e">
        <f t="shared" si="10"/>
        <v>#DIV/0!</v>
      </c>
    </row>
    <row r="56" spans="1:22" ht="25.5" x14ac:dyDescent="0.2">
      <c r="A56" s="3"/>
      <c r="B56" s="4" t="str">
        <f>+'YTD Stats'!C56</f>
        <v>Santana,Edgar</v>
      </c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>
        <f t="shared" si="11"/>
        <v>0</v>
      </c>
      <c r="R56" s="12" t="e">
        <f t="shared" si="6"/>
        <v>#DIV/0!</v>
      </c>
      <c r="S56" s="12" t="e">
        <f t="shared" si="7"/>
        <v>#DIV/0!</v>
      </c>
      <c r="T56" s="12" t="e">
        <f t="shared" si="8"/>
        <v>#DIV/0!</v>
      </c>
      <c r="U56" s="14" t="e">
        <f t="shared" si="9"/>
        <v>#DIV/0!</v>
      </c>
      <c r="V56" s="14" t="e">
        <f t="shared" si="10"/>
        <v>#DIV/0!</v>
      </c>
    </row>
    <row r="57" spans="1:22" x14ac:dyDescent="0.2">
      <c r="A57" s="3"/>
      <c r="B57" s="4" t="str">
        <f>+'YTD Stats'!C57</f>
        <v>Urias,J*</v>
      </c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>
        <f t="shared" si="11"/>
        <v>0</v>
      </c>
      <c r="R57" s="12" t="e">
        <f t="shared" si="6"/>
        <v>#DIV/0!</v>
      </c>
      <c r="S57" s="12" t="e">
        <f t="shared" si="7"/>
        <v>#DIV/0!</v>
      </c>
      <c r="T57" s="12" t="e">
        <f t="shared" si="8"/>
        <v>#DIV/0!</v>
      </c>
      <c r="U57" s="14" t="e">
        <f t="shared" si="9"/>
        <v>#DIV/0!</v>
      </c>
      <c r="V57" s="14" t="e">
        <f t="shared" si="10"/>
        <v>#DIV/0!</v>
      </c>
    </row>
    <row r="58" spans="1:22" x14ac:dyDescent="0.2">
      <c r="A58" s="3"/>
      <c r="B58" s="4" t="str">
        <f>+'YTD Stats'!C58</f>
        <v>Walden,M</v>
      </c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>
        <f t="shared" si="11"/>
        <v>0</v>
      </c>
      <c r="R58" s="12" t="e">
        <f t="shared" si="6"/>
        <v>#DIV/0!</v>
      </c>
      <c r="S58" s="12" t="e">
        <f t="shared" si="7"/>
        <v>#DIV/0!</v>
      </c>
      <c r="T58" s="12" t="e">
        <f t="shared" si="8"/>
        <v>#DIV/0!</v>
      </c>
      <c r="U58" s="14" t="e">
        <f t="shared" si="9"/>
        <v>#DIV/0!</v>
      </c>
      <c r="V58" s="14" t="e">
        <f t="shared" si="10"/>
        <v>#DIV/0!</v>
      </c>
    </row>
    <row r="59" spans="1:22" x14ac:dyDescent="0.2">
      <c r="A59" s="3"/>
      <c r="B59" s="4" t="str">
        <f>+'YTD Stats'!C59</f>
        <v>Wingenter,T</v>
      </c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>
        <f t="shared" si="11"/>
        <v>0</v>
      </c>
      <c r="R59" s="12" t="e">
        <f t="shared" si="6"/>
        <v>#DIV/0!</v>
      </c>
      <c r="S59" s="12" t="e">
        <f t="shared" si="7"/>
        <v>#DIV/0!</v>
      </c>
      <c r="T59" s="12" t="e">
        <f t="shared" si="8"/>
        <v>#DIV/0!</v>
      </c>
      <c r="U59" s="14" t="e">
        <f t="shared" si="9"/>
        <v>#DIV/0!</v>
      </c>
      <c r="V59" s="14" t="e">
        <f t="shared" si="10"/>
        <v>#DIV/0!</v>
      </c>
    </row>
    <row r="60" spans="1:22" x14ac:dyDescent="0.2">
      <c r="A60" s="3"/>
      <c r="B60" s="4">
        <f>+'YTD Stats'!C60</f>
        <v>0</v>
      </c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>
        <f t="shared" si="11"/>
        <v>0</v>
      </c>
      <c r="R60" s="12" t="e">
        <f t="shared" si="6"/>
        <v>#DIV/0!</v>
      </c>
      <c r="S60" s="12" t="e">
        <f t="shared" si="7"/>
        <v>#DIV/0!</v>
      </c>
      <c r="T60" s="12" t="e">
        <f t="shared" si="8"/>
        <v>#DIV/0!</v>
      </c>
      <c r="U60" s="14" t="e">
        <f t="shared" si="9"/>
        <v>#DIV/0!</v>
      </c>
      <c r="V60" s="14" t="e">
        <f t="shared" si="10"/>
        <v>#DIV/0!</v>
      </c>
    </row>
    <row r="61" spans="1:22" x14ac:dyDescent="0.2">
      <c r="A61" s="3"/>
      <c r="B61" s="4">
        <f>+'YTD Stats'!C61</f>
        <v>0</v>
      </c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>
        <f t="shared" si="11"/>
        <v>0</v>
      </c>
      <c r="R61" s="12" t="e">
        <f t="shared" si="6"/>
        <v>#DIV/0!</v>
      </c>
      <c r="S61" s="12" t="e">
        <f t="shared" si="7"/>
        <v>#DIV/0!</v>
      </c>
      <c r="T61" s="12" t="e">
        <f t="shared" si="8"/>
        <v>#DIV/0!</v>
      </c>
      <c r="U61" s="14" t="e">
        <f t="shared" si="9"/>
        <v>#DIV/0!</v>
      </c>
      <c r="V61" s="14" t="e">
        <f t="shared" si="10"/>
        <v>#DIV/0!</v>
      </c>
    </row>
    <row r="62" spans="1:22" x14ac:dyDescent="0.2">
      <c r="A62" s="3"/>
      <c r="B62" s="4">
        <f>+'YTD Stats'!C62</f>
        <v>0</v>
      </c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>
        <f t="shared" si="11"/>
        <v>0</v>
      </c>
      <c r="R62" s="12" t="e">
        <f t="shared" si="6"/>
        <v>#DIV/0!</v>
      </c>
      <c r="S62" s="12" t="e">
        <f t="shared" si="7"/>
        <v>#DIV/0!</v>
      </c>
      <c r="T62" s="12" t="e">
        <f t="shared" si="8"/>
        <v>#DIV/0!</v>
      </c>
      <c r="U62" s="14" t="e">
        <f t="shared" si="9"/>
        <v>#DIV/0!</v>
      </c>
      <c r="V62" s="14" t="e">
        <f t="shared" si="10"/>
        <v>#DIV/0!</v>
      </c>
    </row>
    <row r="63" spans="1:22" x14ac:dyDescent="0.2">
      <c r="A63" s="3"/>
      <c r="B63" s="4" t="str">
        <f>+'YTD Stats'!C63</f>
        <v>Non pitcher</v>
      </c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>
        <f>M63*2+O63*2-N63</f>
        <v>0</v>
      </c>
      <c r="R63" s="12" t="e">
        <f t="shared" si="6"/>
        <v>#DIV/0!</v>
      </c>
      <c r="S63" s="12" t="e">
        <f t="shared" si="7"/>
        <v>#DIV/0!</v>
      </c>
      <c r="T63" s="12" t="e">
        <f t="shared" si="8"/>
        <v>#DIV/0!</v>
      </c>
      <c r="U63" s="14" t="e">
        <f t="shared" si="9"/>
        <v>#DIV/0!</v>
      </c>
      <c r="V63" s="14" t="e">
        <f t="shared" si="10"/>
        <v>#DIV/0!</v>
      </c>
    </row>
    <row r="64" spans="1:22" ht="13.5" thickBot="1" x14ac:dyDescent="0.25">
      <c r="A64" s="3"/>
      <c r="B64" s="4" t="s">
        <v>42</v>
      </c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 t="s">
        <v>47</v>
      </c>
      <c r="R64" s="12" t="e">
        <f t="shared" si="6"/>
        <v>#DIV/0!</v>
      </c>
      <c r="S64" s="12" t="e">
        <f t="shared" si="7"/>
        <v>#DIV/0!</v>
      </c>
      <c r="T64" s="12" t="e">
        <f t="shared" si="8"/>
        <v>#DIV/0!</v>
      </c>
      <c r="U64" s="14" t="e">
        <f t="shared" si="9"/>
        <v>#DIV/0!</v>
      </c>
      <c r="V64" s="14" t="e">
        <f t="shared" si="10"/>
        <v>#DIV/0!</v>
      </c>
    </row>
    <row r="65" spans="1:22" ht="13.5" thickBot="1" x14ac:dyDescent="0.25">
      <c r="A65" s="5"/>
      <c r="B65" s="6" t="s">
        <v>25</v>
      </c>
      <c r="C65" s="7">
        <f t="shared" ref="C65:Q65" si="12">SUM(C42:C64)</f>
        <v>0</v>
      </c>
      <c r="D65" s="7">
        <f t="shared" si="12"/>
        <v>0</v>
      </c>
      <c r="E65" s="7">
        <f t="shared" si="12"/>
        <v>0</v>
      </c>
      <c r="F65" s="7">
        <f t="shared" si="12"/>
        <v>0</v>
      </c>
      <c r="G65" s="7">
        <f t="shared" si="12"/>
        <v>0</v>
      </c>
      <c r="H65" s="7">
        <f t="shared" si="12"/>
        <v>0</v>
      </c>
      <c r="I65" s="7">
        <f t="shared" si="12"/>
        <v>0</v>
      </c>
      <c r="J65" s="7">
        <f t="shared" si="12"/>
        <v>0</v>
      </c>
      <c r="K65" s="7">
        <f t="shared" si="12"/>
        <v>0</v>
      </c>
      <c r="L65" s="7">
        <f t="shared" si="12"/>
        <v>0</v>
      </c>
      <c r="M65" s="7">
        <f t="shared" si="12"/>
        <v>0</v>
      </c>
      <c r="N65" s="7">
        <f t="shared" si="12"/>
        <v>0</v>
      </c>
      <c r="O65" s="7">
        <f t="shared" si="12"/>
        <v>0</v>
      </c>
      <c r="P65" s="7">
        <f t="shared" si="12"/>
        <v>0</v>
      </c>
      <c r="Q65" s="7">
        <f t="shared" si="12"/>
        <v>0</v>
      </c>
      <c r="R65" s="13" t="e">
        <f t="shared" si="6"/>
        <v>#DIV/0!</v>
      </c>
      <c r="S65" s="13" t="e">
        <f t="shared" si="7"/>
        <v>#DIV/0!</v>
      </c>
      <c r="T65" s="13" t="e">
        <f t="shared" si="8"/>
        <v>#DIV/0!</v>
      </c>
      <c r="U65" s="15" t="e">
        <f t="shared" si="9"/>
        <v>#DIV/0!</v>
      </c>
      <c r="V65" s="16" t="e">
        <f t="shared" si="10"/>
        <v>#DIV/0!</v>
      </c>
    </row>
  </sheetData>
  <phoneticPr fontId="3" type="noConversion"/>
  <pageMargins left="0.75" right="0.75" top="1" bottom="1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5"/>
  <sheetViews>
    <sheetView topLeftCell="A36" workbookViewId="0">
      <selection activeCell="C42" sqref="C42:P63"/>
    </sheetView>
  </sheetViews>
  <sheetFormatPr defaultRowHeight="12.75" x14ac:dyDescent="0.2"/>
  <cols>
    <col min="2" max="2" width="12.85546875" customWidth="1"/>
    <col min="3" max="3" width="5.7109375" customWidth="1"/>
    <col min="4" max="4" width="5.140625" customWidth="1"/>
    <col min="5" max="5" width="5.28515625" customWidth="1"/>
    <col min="6" max="6" width="4.85546875" customWidth="1"/>
    <col min="7" max="7" width="5" customWidth="1"/>
    <col min="8" max="8" width="5.28515625" customWidth="1"/>
    <col min="9" max="9" width="5.140625" customWidth="1"/>
    <col min="10" max="10" width="5.85546875" customWidth="1"/>
    <col min="11" max="11" width="5.140625" customWidth="1"/>
    <col min="12" max="12" width="5" customWidth="1"/>
    <col min="13" max="13" width="4.5703125" customWidth="1"/>
    <col min="14" max="14" width="4.28515625" customWidth="1"/>
    <col min="15" max="15" width="5" customWidth="1"/>
    <col min="16" max="16" width="4.140625" customWidth="1"/>
    <col min="17" max="17" width="4.85546875" customWidth="1"/>
    <col min="18" max="18" width="5.85546875" customWidth="1"/>
    <col min="19" max="19" width="5.42578125" customWidth="1"/>
    <col min="20" max="20" width="10" customWidth="1"/>
    <col min="21" max="21" width="10.5703125" customWidth="1"/>
    <col min="22" max="22" width="10.140625" customWidth="1"/>
  </cols>
  <sheetData>
    <row r="1" spans="1:22" ht="15.75" customHeight="1" x14ac:dyDescent="0.35">
      <c r="A1" s="4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6.5" customHeight="1" x14ac:dyDescent="0.35">
      <c r="A2" s="2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17.25" customHeight="1" x14ac:dyDescent="0.35">
      <c r="A3" s="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15.7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2">
      <c r="A5" s="2" t="s">
        <v>2</v>
      </c>
      <c r="B5" s="2" t="s">
        <v>3</v>
      </c>
      <c r="C5" s="2" t="s">
        <v>4</v>
      </c>
      <c r="D5" s="2" t="s">
        <v>5</v>
      </c>
      <c r="E5" s="2" t="s">
        <v>6</v>
      </c>
      <c r="F5" s="2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2" t="s">
        <v>12</v>
      </c>
      <c r="L5" s="2" t="s">
        <v>13</v>
      </c>
      <c r="M5" s="2" t="s">
        <v>14</v>
      </c>
      <c r="N5" s="2" t="s">
        <v>15</v>
      </c>
      <c r="O5" s="2" t="s">
        <v>16</v>
      </c>
      <c r="P5" s="2" t="s">
        <v>17</v>
      </c>
      <c r="Q5" s="2" t="s">
        <v>18</v>
      </c>
      <c r="R5" s="2" t="s">
        <v>19</v>
      </c>
      <c r="S5" s="2" t="s">
        <v>20</v>
      </c>
      <c r="T5" s="2" t="s">
        <v>21</v>
      </c>
      <c r="U5" s="2" t="s">
        <v>22</v>
      </c>
      <c r="V5" s="2" t="s">
        <v>23</v>
      </c>
    </row>
    <row r="6" spans="1:22" x14ac:dyDescent="0.2">
      <c r="A6" s="3"/>
      <c r="B6" s="4">
        <f>+'YTD Stats'!C6</f>
        <v>0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>
        <f t="shared" ref="R6:R38" si="0">D6+M6+O6+P6</f>
        <v>0</v>
      </c>
      <c r="S6" s="2">
        <f t="shared" ref="S6:S38" si="1">F6+H6+(I6*2)+(J6*3)</f>
        <v>0</v>
      </c>
      <c r="T6" s="8" t="e">
        <f t="shared" ref="T6:T38" si="2">F6/D6</f>
        <v>#DIV/0!</v>
      </c>
      <c r="U6" s="8" t="e">
        <f t="shared" ref="U6:U38" si="3">(F6+M6)/(D6+M6+P6)</f>
        <v>#DIV/0!</v>
      </c>
      <c r="V6" s="8" t="e">
        <f t="shared" ref="V6:V38" si="4">S6/D6</f>
        <v>#DIV/0!</v>
      </c>
    </row>
    <row r="7" spans="1:22" x14ac:dyDescent="0.2">
      <c r="A7" s="3"/>
      <c r="B7" s="4" t="str">
        <f>+'YTD Stats'!C7</f>
        <v>Contreras,W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>
        <f t="shared" si="0"/>
        <v>0</v>
      </c>
      <c r="S7" s="2">
        <f t="shared" si="1"/>
        <v>0</v>
      </c>
      <c r="T7" s="8" t="e">
        <f t="shared" si="2"/>
        <v>#DIV/0!</v>
      </c>
      <c r="U7" s="8" t="e">
        <f t="shared" si="3"/>
        <v>#DIV/0!</v>
      </c>
      <c r="V7" s="8" t="e">
        <f t="shared" si="4"/>
        <v>#DIV/0!</v>
      </c>
    </row>
    <row r="8" spans="1:22" x14ac:dyDescent="0.2">
      <c r="A8" s="3"/>
      <c r="B8" s="4" t="str">
        <f>+'YTD Stats'!C8</f>
        <v>Wolters,T*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>
        <f t="shared" si="0"/>
        <v>0</v>
      </c>
      <c r="S8" s="2">
        <f t="shared" si="1"/>
        <v>0</v>
      </c>
      <c r="T8" s="8" t="e">
        <f t="shared" si="2"/>
        <v>#DIV/0!</v>
      </c>
      <c r="U8" s="8" t="e">
        <f t="shared" si="3"/>
        <v>#DIV/0!</v>
      </c>
      <c r="V8" s="8" t="e">
        <f t="shared" si="4"/>
        <v>#DIV/0!</v>
      </c>
    </row>
    <row r="9" spans="1:22" x14ac:dyDescent="0.2">
      <c r="A9" s="3"/>
      <c r="B9" s="4" t="str">
        <f>+'YTD Stats'!C9</f>
        <v>Baez,J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>
        <f t="shared" si="0"/>
        <v>0</v>
      </c>
      <c r="S9" s="2">
        <f t="shared" si="1"/>
        <v>0</v>
      </c>
      <c r="T9" s="8" t="e">
        <f t="shared" si="2"/>
        <v>#DIV/0!</v>
      </c>
      <c r="U9" s="8" t="e">
        <f t="shared" si="3"/>
        <v>#DIV/0!</v>
      </c>
      <c r="V9" s="8" t="e">
        <f t="shared" si="4"/>
        <v>#DIV/0!</v>
      </c>
    </row>
    <row r="10" spans="1:22" ht="13.5" customHeight="1" x14ac:dyDescent="0.2">
      <c r="A10" s="3"/>
      <c r="B10" s="4" t="str">
        <f>+'YTD Stats'!C10</f>
        <v>Ahmed,N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>
        <f t="shared" si="0"/>
        <v>0</v>
      </c>
      <c r="S10" s="2">
        <f t="shared" si="1"/>
        <v>0</v>
      </c>
      <c r="T10" s="8" t="e">
        <f t="shared" si="2"/>
        <v>#DIV/0!</v>
      </c>
      <c r="U10" s="8" t="e">
        <f t="shared" si="3"/>
        <v>#DIV/0!</v>
      </c>
      <c r="V10" s="8" t="e">
        <f t="shared" si="4"/>
        <v>#DIV/0!</v>
      </c>
    </row>
    <row r="11" spans="1:22" x14ac:dyDescent="0.2">
      <c r="A11" s="3"/>
      <c r="B11" s="4" t="str">
        <f>+'YTD Stats'!C11</f>
        <v>Rosario,Ahm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>
        <f t="shared" si="0"/>
        <v>0</v>
      </c>
      <c r="S11" s="2">
        <f t="shared" si="1"/>
        <v>0</v>
      </c>
      <c r="T11" s="8" t="e">
        <f t="shared" si="2"/>
        <v>#DIV/0!</v>
      </c>
      <c r="U11" s="8" t="e">
        <f t="shared" si="3"/>
        <v>#DIV/0!</v>
      </c>
      <c r="V11" s="8" t="e">
        <f t="shared" si="4"/>
        <v>#DIV/0!</v>
      </c>
    </row>
    <row r="12" spans="1:22" x14ac:dyDescent="0.2">
      <c r="A12" s="3"/>
      <c r="B12" s="4" t="str">
        <f>+'YTD Stats'!C12</f>
        <v>Goodrum,N+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>
        <f t="shared" si="0"/>
        <v>0</v>
      </c>
      <c r="S12" s="2">
        <f t="shared" si="1"/>
        <v>0</v>
      </c>
      <c r="T12" s="8" t="e">
        <f t="shared" si="2"/>
        <v>#DIV/0!</v>
      </c>
      <c r="U12" s="8" t="e">
        <f t="shared" si="3"/>
        <v>#DIV/0!</v>
      </c>
      <c r="V12" s="8" t="e">
        <f t="shared" si="4"/>
        <v>#DIV/0!</v>
      </c>
    </row>
    <row r="13" spans="1:22" x14ac:dyDescent="0.2">
      <c r="A13" s="3"/>
      <c r="B13" s="4" t="str">
        <f>+'YTD Stats'!C13</f>
        <v>Freeman,F*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>
        <f t="shared" si="0"/>
        <v>0</v>
      </c>
      <c r="S13" s="2">
        <f t="shared" si="1"/>
        <v>0</v>
      </c>
      <c r="T13" s="8" t="e">
        <f t="shared" si="2"/>
        <v>#DIV/0!</v>
      </c>
      <c r="U13" s="8" t="e">
        <f t="shared" si="3"/>
        <v>#DIV/0!</v>
      </c>
      <c r="V13" s="8" t="e">
        <f t="shared" si="4"/>
        <v>#DIV/0!</v>
      </c>
    </row>
    <row r="14" spans="1:22" x14ac:dyDescent="0.2">
      <c r="A14" s="3"/>
      <c r="B14" s="4" t="str">
        <f>+'YTD Stats'!C14</f>
        <v>Gardner,B*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>
        <f t="shared" si="0"/>
        <v>0</v>
      </c>
      <c r="S14" s="2">
        <f t="shared" si="1"/>
        <v>0</v>
      </c>
      <c r="T14" s="8" t="e">
        <f t="shared" si="2"/>
        <v>#DIV/0!</v>
      </c>
      <c r="U14" s="8" t="e">
        <f t="shared" si="3"/>
        <v>#DIV/0!</v>
      </c>
      <c r="V14" s="8" t="e">
        <f t="shared" si="4"/>
        <v>#DIV/0!</v>
      </c>
    </row>
    <row r="15" spans="1:22" x14ac:dyDescent="0.2">
      <c r="A15" s="3"/>
      <c r="B15" s="4" t="str">
        <f>+'YTD Stats'!C15</f>
        <v>Rendon,A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>
        <f t="shared" si="0"/>
        <v>0</v>
      </c>
      <c r="S15" s="2">
        <f t="shared" si="1"/>
        <v>0</v>
      </c>
      <c r="T15" s="8" t="e">
        <f t="shared" si="2"/>
        <v>#DIV/0!</v>
      </c>
      <c r="U15" s="8" t="e">
        <f t="shared" si="3"/>
        <v>#DIV/0!</v>
      </c>
      <c r="V15" s="8" t="e">
        <f t="shared" si="4"/>
        <v>#DIV/0!</v>
      </c>
    </row>
    <row r="16" spans="1:22" ht="12" customHeight="1" x14ac:dyDescent="0.2">
      <c r="A16" s="3"/>
      <c r="B16" s="4" t="str">
        <f>+'YTD Stats'!C16</f>
        <v>Sogard,E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>
        <f t="shared" si="0"/>
        <v>0</v>
      </c>
      <c r="S16" s="2">
        <f t="shared" si="1"/>
        <v>0</v>
      </c>
      <c r="T16" s="8" t="e">
        <f t="shared" si="2"/>
        <v>#DIV/0!</v>
      </c>
      <c r="U16" s="8" t="e">
        <f t="shared" si="3"/>
        <v>#DIV/0!</v>
      </c>
      <c r="V16" s="8" t="e">
        <f t="shared" si="4"/>
        <v>#DIV/0!</v>
      </c>
    </row>
    <row r="17" spans="1:22" x14ac:dyDescent="0.2">
      <c r="A17" s="3"/>
      <c r="B17" s="4" t="str">
        <f>+'YTD Stats'!C17</f>
        <v>Cespedes,Y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>
        <f t="shared" si="0"/>
        <v>0</v>
      </c>
      <c r="S17" s="2">
        <f t="shared" si="1"/>
        <v>0</v>
      </c>
      <c r="T17" s="8" t="e">
        <f t="shared" si="2"/>
        <v>#DIV/0!</v>
      </c>
      <c r="U17" s="8" t="e">
        <f t="shared" si="3"/>
        <v>#DIV/0!</v>
      </c>
      <c r="V17" s="8" t="e">
        <f t="shared" si="4"/>
        <v>#DIV/0!</v>
      </c>
    </row>
    <row r="18" spans="1:22" x14ac:dyDescent="0.2">
      <c r="A18" s="3"/>
      <c r="B18" s="4" t="str">
        <f>+'YTD Stats'!C18</f>
        <v>Anderson,T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>
        <f t="shared" si="0"/>
        <v>0</v>
      </c>
      <c r="S18" s="2">
        <f t="shared" si="1"/>
        <v>0</v>
      </c>
      <c r="T18" s="8" t="e">
        <f t="shared" si="2"/>
        <v>#DIV/0!</v>
      </c>
      <c r="U18" s="8" t="e">
        <f t="shared" si="3"/>
        <v>#DIV/0!</v>
      </c>
      <c r="V18" s="8" t="e">
        <f t="shared" si="4"/>
        <v>#DIV/0!</v>
      </c>
    </row>
    <row r="19" spans="1:22" x14ac:dyDescent="0.2">
      <c r="A19" s="3"/>
      <c r="B19" s="4" t="str">
        <f>+'YTD Stats'!C19</f>
        <v>Meadows,A*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>
        <f t="shared" si="0"/>
        <v>0</v>
      </c>
      <c r="S19" s="2">
        <f t="shared" si="1"/>
        <v>0</v>
      </c>
      <c r="T19" s="8" t="e">
        <f t="shared" si="2"/>
        <v>#DIV/0!</v>
      </c>
      <c r="U19" s="8" t="e">
        <f t="shared" si="3"/>
        <v>#DIV/0!</v>
      </c>
      <c r="V19" s="8" t="e">
        <f t="shared" si="4"/>
        <v>#DIV/0!</v>
      </c>
    </row>
    <row r="20" spans="1:22" x14ac:dyDescent="0.2">
      <c r="A20" s="3"/>
      <c r="B20" s="4" t="str">
        <f>+'YTD Stats'!C20</f>
        <v>Inciarte E.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>
        <f t="shared" si="0"/>
        <v>0</v>
      </c>
      <c r="S20" s="2">
        <f t="shared" si="1"/>
        <v>0</v>
      </c>
      <c r="T20" s="8" t="e">
        <f t="shared" si="2"/>
        <v>#DIV/0!</v>
      </c>
      <c r="U20" s="8" t="e">
        <f t="shared" si="3"/>
        <v>#DIV/0!</v>
      </c>
      <c r="V20" s="8" t="e">
        <f t="shared" si="4"/>
        <v>#DIV/0!</v>
      </c>
    </row>
    <row r="21" spans="1:22" x14ac:dyDescent="0.2">
      <c r="A21" s="3"/>
      <c r="B21" s="4" t="str">
        <f>+'YTD Stats'!C21</f>
        <v>Heyward,J*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>
        <f t="shared" si="0"/>
        <v>0</v>
      </c>
      <c r="S21" s="2">
        <f t="shared" si="1"/>
        <v>0</v>
      </c>
      <c r="T21" s="8" t="e">
        <f t="shared" si="2"/>
        <v>#DIV/0!</v>
      </c>
      <c r="U21" s="8" t="e">
        <f t="shared" si="3"/>
        <v>#DIV/0!</v>
      </c>
      <c r="V21" s="8" t="e">
        <f t="shared" si="4"/>
        <v>#DIV/0!</v>
      </c>
    </row>
    <row r="22" spans="1:22" x14ac:dyDescent="0.2">
      <c r="A22" s="3"/>
      <c r="B22" s="4" t="str">
        <f>+'YTD Stats'!C22</f>
        <v>Duvall,A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>
        <f t="shared" si="0"/>
        <v>0</v>
      </c>
      <c r="S22" s="2">
        <f t="shared" si="1"/>
        <v>0</v>
      </c>
      <c r="T22" s="8" t="e">
        <f t="shared" si="2"/>
        <v>#DIV/0!</v>
      </c>
      <c r="U22" s="8" t="e">
        <f t="shared" si="3"/>
        <v>#DIV/0!</v>
      </c>
      <c r="V22" s="8" t="e">
        <f t="shared" si="4"/>
        <v>#DIV/0!</v>
      </c>
    </row>
    <row r="23" spans="1:22" x14ac:dyDescent="0.2">
      <c r="A23" s="3"/>
      <c r="B23" s="4">
        <f>+'YTD Stats'!C23</f>
        <v>0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>
        <f t="shared" si="0"/>
        <v>0</v>
      </c>
      <c r="S23" s="2">
        <f t="shared" si="1"/>
        <v>0</v>
      </c>
      <c r="T23" s="8" t="e">
        <f t="shared" si="2"/>
        <v>#DIV/0!</v>
      </c>
      <c r="U23" s="8" t="e">
        <f t="shared" si="3"/>
        <v>#DIV/0!</v>
      </c>
      <c r="V23" s="8" t="e">
        <f t="shared" si="4"/>
        <v>#DIV/0!</v>
      </c>
    </row>
    <row r="24" spans="1:22" x14ac:dyDescent="0.2">
      <c r="A24" s="3"/>
      <c r="B24" s="4">
        <f>+'YTD Stats'!C24</f>
        <v>0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>
        <f t="shared" si="0"/>
        <v>0</v>
      </c>
      <c r="S24" s="2">
        <f t="shared" si="1"/>
        <v>0</v>
      </c>
      <c r="T24" s="8" t="e">
        <f t="shared" si="2"/>
        <v>#DIV/0!</v>
      </c>
      <c r="U24" s="8" t="e">
        <f t="shared" si="3"/>
        <v>#DIV/0!</v>
      </c>
      <c r="V24" s="8" t="e">
        <f t="shared" si="4"/>
        <v>#DIV/0!</v>
      </c>
    </row>
    <row r="25" spans="1:22" x14ac:dyDescent="0.2">
      <c r="A25" s="3"/>
      <c r="B25" s="4">
        <f>+'YTD Stats'!C25</f>
        <v>0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>
        <f t="shared" si="0"/>
        <v>0</v>
      </c>
      <c r="S25" s="2">
        <f t="shared" si="1"/>
        <v>0</v>
      </c>
      <c r="T25" s="8" t="e">
        <f t="shared" si="2"/>
        <v>#DIV/0!</v>
      </c>
      <c r="U25" s="8" t="e">
        <f t="shared" si="3"/>
        <v>#DIV/0!</v>
      </c>
      <c r="V25" s="8" t="e">
        <f t="shared" si="4"/>
        <v>#DIV/0!</v>
      </c>
    </row>
    <row r="26" spans="1:22" x14ac:dyDescent="0.2">
      <c r="A26" s="3"/>
      <c r="B26" s="4" t="str">
        <f>+'YTD Stats'!C26</f>
        <v>Taylor,M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>
        <f t="shared" si="0"/>
        <v>0</v>
      </c>
      <c r="S26" s="2">
        <f t="shared" si="1"/>
        <v>0</v>
      </c>
      <c r="T26" s="8" t="e">
        <f t="shared" si="2"/>
        <v>#DIV/0!</v>
      </c>
      <c r="U26" s="8" t="e">
        <f t="shared" si="3"/>
        <v>#DIV/0!</v>
      </c>
      <c r="V26" s="8" t="e">
        <f t="shared" si="4"/>
        <v>#DIV/0!</v>
      </c>
    </row>
    <row r="27" spans="1:22" x14ac:dyDescent="0.2">
      <c r="A27" s="3"/>
      <c r="B27" s="4" t="str">
        <f>+'YTD Stats'!C27</f>
        <v>Bird,G*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>
        <f t="shared" si="0"/>
        <v>0</v>
      </c>
      <c r="S27" s="2">
        <f t="shared" si="1"/>
        <v>0</v>
      </c>
      <c r="T27" s="8" t="e">
        <f t="shared" si="2"/>
        <v>#DIV/0!</v>
      </c>
      <c r="U27" s="8" t="e">
        <f t="shared" si="3"/>
        <v>#DIV/0!</v>
      </c>
      <c r="V27" s="8" t="e">
        <f t="shared" si="4"/>
        <v>#DIV/0!</v>
      </c>
    </row>
    <row r="28" spans="1:22" x14ac:dyDescent="0.2">
      <c r="A28" s="3"/>
      <c r="B28" s="4" t="str">
        <f>+'YTD Stats'!C28</f>
        <v>Swihart B.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>
        <f t="shared" si="0"/>
        <v>0</v>
      </c>
      <c r="S28" s="2">
        <f t="shared" si="1"/>
        <v>0</v>
      </c>
      <c r="T28" s="8" t="e">
        <f t="shared" si="2"/>
        <v>#DIV/0!</v>
      </c>
      <c r="U28" s="8" t="e">
        <f t="shared" si="3"/>
        <v>#DIV/0!</v>
      </c>
      <c r="V28" s="8" t="e">
        <f t="shared" si="4"/>
        <v>#DIV/0!</v>
      </c>
    </row>
    <row r="29" spans="1:22" x14ac:dyDescent="0.2">
      <c r="A29" s="3"/>
      <c r="B29" s="4" t="str">
        <f>+'YTD Stats'!C29</f>
        <v>Urena,R+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>
        <f t="shared" si="0"/>
        <v>0</v>
      </c>
      <c r="S29" s="2">
        <f t="shared" si="1"/>
        <v>0</v>
      </c>
      <c r="T29" s="8" t="e">
        <f t="shared" si="2"/>
        <v>#DIV/0!</v>
      </c>
      <c r="U29" s="8" t="e">
        <f t="shared" si="3"/>
        <v>#DIV/0!</v>
      </c>
      <c r="V29" s="8" t="e">
        <f t="shared" si="4"/>
        <v>#DIV/0!</v>
      </c>
    </row>
    <row r="30" spans="1:22" x14ac:dyDescent="0.2">
      <c r="A30" s="3"/>
      <c r="B30" s="4" t="str">
        <f>+'YTD Stats'!C30</f>
        <v>McKinney,B*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>
        <f t="shared" si="0"/>
        <v>0</v>
      </c>
      <c r="S30" s="2">
        <f t="shared" si="1"/>
        <v>0</v>
      </c>
      <c r="T30" s="8" t="e">
        <f t="shared" si="2"/>
        <v>#DIV/0!</v>
      </c>
      <c r="U30" s="8" t="e">
        <f t="shared" si="3"/>
        <v>#DIV/0!</v>
      </c>
      <c r="V30" s="8" t="e">
        <f t="shared" si="4"/>
        <v>#DIV/0!</v>
      </c>
    </row>
    <row r="31" spans="1:22" x14ac:dyDescent="0.2">
      <c r="A31" s="3"/>
      <c r="B31" s="4">
        <f>+'YTD Stats'!C31</f>
        <v>0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>
        <f t="shared" si="0"/>
        <v>0</v>
      </c>
      <c r="S31" s="2">
        <f t="shared" si="1"/>
        <v>0</v>
      </c>
      <c r="T31" s="8" t="e">
        <f t="shared" si="2"/>
        <v>#DIV/0!</v>
      </c>
      <c r="U31" s="8" t="e">
        <f t="shared" si="3"/>
        <v>#DIV/0!</v>
      </c>
      <c r="V31" s="8" t="e">
        <f t="shared" si="4"/>
        <v>#DIV/0!</v>
      </c>
    </row>
    <row r="32" spans="1:22" x14ac:dyDescent="0.2">
      <c r="A32" s="3"/>
      <c r="B32" s="4">
        <f>+'YTD Stats'!C32</f>
        <v>0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>
        <f t="shared" si="0"/>
        <v>0</v>
      </c>
      <c r="S32" s="2">
        <f t="shared" si="1"/>
        <v>0</v>
      </c>
      <c r="T32" s="8" t="e">
        <f t="shared" si="2"/>
        <v>#DIV/0!</v>
      </c>
      <c r="U32" s="8" t="e">
        <f t="shared" si="3"/>
        <v>#DIV/0!</v>
      </c>
      <c r="V32" s="8" t="e">
        <f t="shared" si="4"/>
        <v>#DIV/0!</v>
      </c>
    </row>
    <row r="33" spans="1:22" x14ac:dyDescent="0.2">
      <c r="A33" s="3"/>
      <c r="B33" s="4">
        <f>+'YTD Stats'!C33</f>
        <v>0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>
        <f t="shared" si="0"/>
        <v>0</v>
      </c>
      <c r="S33" s="2">
        <f t="shared" si="1"/>
        <v>0</v>
      </c>
      <c r="T33" s="8" t="e">
        <f t="shared" si="2"/>
        <v>#DIV/0!</v>
      </c>
      <c r="U33" s="8" t="e">
        <f t="shared" si="3"/>
        <v>#DIV/0!</v>
      </c>
      <c r="V33" s="8" t="e">
        <f t="shared" si="4"/>
        <v>#DIV/0!</v>
      </c>
    </row>
    <row r="34" spans="1:22" x14ac:dyDescent="0.2">
      <c r="A34" s="3"/>
      <c r="B34" s="4">
        <f>+'YTD Stats'!C34</f>
        <v>0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>
        <f t="shared" si="0"/>
        <v>0</v>
      </c>
      <c r="S34" s="2">
        <f t="shared" si="1"/>
        <v>0</v>
      </c>
      <c r="T34" s="8" t="e">
        <f t="shared" si="2"/>
        <v>#DIV/0!</v>
      </c>
      <c r="U34" s="8" t="e">
        <f t="shared" si="3"/>
        <v>#DIV/0!</v>
      </c>
      <c r="V34" s="8" t="e">
        <f t="shared" si="4"/>
        <v>#DIV/0!</v>
      </c>
    </row>
    <row r="35" spans="1:22" x14ac:dyDescent="0.2">
      <c r="A35" s="3"/>
      <c r="B35" s="4">
        <f>+'YTD Stats'!C35</f>
        <v>0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>
        <f t="shared" si="0"/>
        <v>0</v>
      </c>
      <c r="S35" s="2">
        <f t="shared" si="1"/>
        <v>0</v>
      </c>
      <c r="T35" s="8" t="e">
        <f t="shared" si="2"/>
        <v>#DIV/0!</v>
      </c>
      <c r="U35" s="8" t="e">
        <f t="shared" si="3"/>
        <v>#DIV/0!</v>
      </c>
      <c r="V35" s="8" t="e">
        <f t="shared" si="4"/>
        <v>#DIV/0!</v>
      </c>
    </row>
    <row r="36" spans="1:22" x14ac:dyDescent="0.2">
      <c r="A36" s="3"/>
      <c r="B36" s="4">
        <f>+'YTD Stats'!C36</f>
        <v>0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>
        <f t="shared" si="0"/>
        <v>0</v>
      </c>
      <c r="S36" s="2">
        <f t="shared" si="1"/>
        <v>0</v>
      </c>
      <c r="T36" s="8" t="e">
        <f t="shared" si="2"/>
        <v>#DIV/0!</v>
      </c>
      <c r="U36" s="8" t="e">
        <f t="shared" si="3"/>
        <v>#DIV/0!</v>
      </c>
      <c r="V36" s="8" t="e">
        <f t="shared" si="4"/>
        <v>#DIV/0!</v>
      </c>
    </row>
    <row r="37" spans="1:22" ht="13.5" thickBot="1" x14ac:dyDescent="0.25">
      <c r="A37" s="3"/>
      <c r="B37" s="4" t="s">
        <v>24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>
        <f t="shared" si="0"/>
        <v>0</v>
      </c>
      <c r="S37" s="2">
        <f t="shared" si="1"/>
        <v>0</v>
      </c>
      <c r="T37" s="8" t="e">
        <f t="shared" si="2"/>
        <v>#DIV/0!</v>
      </c>
      <c r="U37" s="8" t="e">
        <f t="shared" si="3"/>
        <v>#DIV/0!</v>
      </c>
      <c r="V37" s="8" t="e">
        <f t="shared" si="4"/>
        <v>#DIV/0!</v>
      </c>
    </row>
    <row r="38" spans="1:22" ht="13.5" thickBot="1" x14ac:dyDescent="0.25">
      <c r="A38" s="5"/>
      <c r="B38" s="6" t="s">
        <v>25</v>
      </c>
      <c r="C38" s="7">
        <f t="shared" ref="C38:Q38" si="5">SUM(C6:C37)</f>
        <v>0</v>
      </c>
      <c r="D38" s="7">
        <f t="shared" si="5"/>
        <v>0</v>
      </c>
      <c r="E38" s="7">
        <f t="shared" si="5"/>
        <v>0</v>
      </c>
      <c r="F38" s="7">
        <f t="shared" si="5"/>
        <v>0</v>
      </c>
      <c r="G38" s="7">
        <f t="shared" si="5"/>
        <v>0</v>
      </c>
      <c r="H38" s="7">
        <f t="shared" si="5"/>
        <v>0</v>
      </c>
      <c r="I38" s="7">
        <f t="shared" si="5"/>
        <v>0</v>
      </c>
      <c r="J38" s="7">
        <f t="shared" si="5"/>
        <v>0</v>
      </c>
      <c r="K38" s="7">
        <f t="shared" si="5"/>
        <v>0</v>
      </c>
      <c r="L38" s="7">
        <f t="shared" si="5"/>
        <v>0</v>
      </c>
      <c r="M38" s="7">
        <f t="shared" si="5"/>
        <v>0</v>
      </c>
      <c r="N38" s="7">
        <f t="shared" si="5"/>
        <v>0</v>
      </c>
      <c r="O38" s="7">
        <f t="shared" si="5"/>
        <v>0</v>
      </c>
      <c r="P38" s="7">
        <f t="shared" si="5"/>
        <v>0</v>
      </c>
      <c r="Q38" s="7">
        <f t="shared" si="5"/>
        <v>0</v>
      </c>
      <c r="R38" s="7">
        <f t="shared" si="0"/>
        <v>0</v>
      </c>
      <c r="S38" s="7">
        <f t="shared" si="1"/>
        <v>0</v>
      </c>
      <c r="T38" s="9" t="e">
        <f t="shared" si="2"/>
        <v>#DIV/0!</v>
      </c>
      <c r="U38" s="9" t="e">
        <f t="shared" si="3"/>
        <v>#DIV/0!</v>
      </c>
      <c r="V38" s="10" t="e">
        <f t="shared" si="4"/>
        <v>#DIV/0!</v>
      </c>
    </row>
    <row r="39" spans="1:22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</row>
    <row r="40" spans="1:22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</row>
    <row r="41" spans="1:22" x14ac:dyDescent="0.2">
      <c r="A41" s="2" t="s">
        <v>2</v>
      </c>
      <c r="B41" s="2" t="s">
        <v>26</v>
      </c>
      <c r="C41" s="2" t="s">
        <v>27</v>
      </c>
      <c r="D41" s="2" t="s">
        <v>7</v>
      </c>
      <c r="E41" s="2" t="s">
        <v>6</v>
      </c>
      <c r="F41" s="2" t="s">
        <v>28</v>
      </c>
      <c r="G41" s="2" t="s">
        <v>15</v>
      </c>
      <c r="H41" s="2" t="s">
        <v>14</v>
      </c>
      <c r="I41" s="2" t="s">
        <v>29</v>
      </c>
      <c r="J41" s="2" t="s">
        <v>30</v>
      </c>
      <c r="K41" s="2" t="s">
        <v>31</v>
      </c>
      <c r="L41" s="2" t="s">
        <v>32</v>
      </c>
      <c r="M41" s="2" t="s">
        <v>33</v>
      </c>
      <c r="N41" s="2" t="s">
        <v>34</v>
      </c>
      <c r="O41" s="2" t="s">
        <v>35</v>
      </c>
      <c r="P41" s="2" t="s">
        <v>11</v>
      </c>
      <c r="Q41" s="2" t="s">
        <v>36</v>
      </c>
      <c r="R41" s="2" t="s">
        <v>37</v>
      </c>
      <c r="S41" s="2" t="s">
        <v>38</v>
      </c>
      <c r="T41" s="2" t="s">
        <v>39</v>
      </c>
      <c r="U41" s="4" t="s">
        <v>40</v>
      </c>
      <c r="V41" s="4" t="s">
        <v>41</v>
      </c>
    </row>
    <row r="42" spans="1:22" x14ac:dyDescent="0.2">
      <c r="A42" s="3"/>
      <c r="B42" s="4" t="str">
        <f>+'YTD Stats'!C42</f>
        <v>Bauer,T</v>
      </c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 t="s">
        <v>47</v>
      </c>
      <c r="R42" s="12" t="e">
        <f t="shared" ref="R42:R65" si="6">M42/(M42+N42)</f>
        <v>#DIV/0!</v>
      </c>
      <c r="S42" s="12" t="e">
        <f t="shared" ref="S42:S65" si="7">F42/C42*9</f>
        <v>#DIV/0!</v>
      </c>
      <c r="T42" s="12" t="e">
        <f t="shared" ref="T42:T65" si="8">(H42+D42)/C42</f>
        <v>#DIV/0!</v>
      </c>
      <c r="U42" s="14" t="e">
        <f t="shared" ref="U42:U65" si="9">D42/(C42*3+D42)</f>
        <v>#DIV/0!</v>
      </c>
      <c r="V42" s="14" t="e">
        <f t="shared" ref="V42:V65" si="10">(D42+H42)/(C42*3+D42+H42)</f>
        <v>#DIV/0!</v>
      </c>
    </row>
    <row r="43" spans="1:22" x14ac:dyDescent="0.2">
      <c r="A43" s="3"/>
      <c r="B43" s="4" t="str">
        <f>+'YTD Stats'!C43</f>
        <v>Darvish,Y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 t="s">
        <v>47</v>
      </c>
      <c r="R43" s="12" t="e">
        <f t="shared" si="6"/>
        <v>#DIV/0!</v>
      </c>
      <c r="S43" s="12" t="e">
        <f t="shared" si="7"/>
        <v>#DIV/0!</v>
      </c>
      <c r="T43" s="12" t="e">
        <f t="shared" si="8"/>
        <v>#DIV/0!</v>
      </c>
      <c r="U43" s="14" t="e">
        <f t="shared" si="9"/>
        <v>#DIV/0!</v>
      </c>
      <c r="V43" s="14" t="e">
        <f t="shared" si="10"/>
        <v>#DIV/0!</v>
      </c>
    </row>
    <row r="44" spans="1:22" x14ac:dyDescent="0.2">
      <c r="A44" s="3"/>
      <c r="B44" s="4" t="str">
        <f>+'YTD Stats'!C44</f>
        <v>Paxton, J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 t="s">
        <v>47</v>
      </c>
      <c r="R44" s="12" t="e">
        <f t="shared" si="6"/>
        <v>#DIV/0!</v>
      </c>
      <c r="S44" s="12" t="e">
        <f t="shared" si="7"/>
        <v>#DIV/0!</v>
      </c>
      <c r="T44" s="12" t="e">
        <f t="shared" si="8"/>
        <v>#DIV/0!</v>
      </c>
      <c r="U44" s="14" t="e">
        <f t="shared" si="9"/>
        <v>#DIV/0!</v>
      </c>
      <c r="V44" s="14" t="e">
        <f t="shared" si="10"/>
        <v>#DIV/0!</v>
      </c>
    </row>
    <row r="45" spans="1:22" x14ac:dyDescent="0.2">
      <c r="A45" s="3"/>
      <c r="B45" s="4" t="str">
        <f>+'YTD Stats'!C45</f>
        <v>Richards,G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 t="s">
        <v>47</v>
      </c>
      <c r="R45" s="12" t="e">
        <f t="shared" si="6"/>
        <v>#DIV/0!</v>
      </c>
      <c r="S45" s="12" t="e">
        <f t="shared" si="7"/>
        <v>#DIV/0!</v>
      </c>
      <c r="T45" s="12" t="e">
        <f t="shared" si="8"/>
        <v>#DIV/0!</v>
      </c>
      <c r="U45" s="14" t="e">
        <f t="shared" si="9"/>
        <v>#DIV/0!</v>
      </c>
      <c r="V45" s="14" t="e">
        <f t="shared" si="10"/>
        <v>#DIV/0!</v>
      </c>
    </row>
    <row r="46" spans="1:22" ht="25.5" x14ac:dyDescent="0.2">
      <c r="A46" s="3"/>
      <c r="B46" s="4" t="str">
        <f>+'YTD Stats'!C46</f>
        <v>Foltynewicz,M</v>
      </c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 t="s">
        <v>47</v>
      </c>
      <c r="R46" s="12" t="e">
        <f t="shared" si="6"/>
        <v>#DIV/0!</v>
      </c>
      <c r="S46" s="12" t="e">
        <f t="shared" si="7"/>
        <v>#DIV/0!</v>
      </c>
      <c r="T46" s="12" t="e">
        <f t="shared" si="8"/>
        <v>#DIV/0!</v>
      </c>
      <c r="U46" s="14" t="e">
        <f t="shared" si="9"/>
        <v>#DIV/0!</v>
      </c>
      <c r="V46" s="14" t="e">
        <f t="shared" si="10"/>
        <v>#DIV/0!</v>
      </c>
    </row>
    <row r="47" spans="1:22" x14ac:dyDescent="0.2">
      <c r="A47" s="3"/>
      <c r="B47" s="4" t="str">
        <f>+'YTD Stats'!C47</f>
        <v>Gray,J</v>
      </c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 t="s">
        <v>47</v>
      </c>
      <c r="R47" s="12" t="e">
        <f t="shared" si="6"/>
        <v>#DIV/0!</v>
      </c>
      <c r="S47" s="12" t="e">
        <f t="shared" si="7"/>
        <v>#DIV/0!</v>
      </c>
      <c r="T47" s="12" t="e">
        <f t="shared" si="8"/>
        <v>#DIV/0!</v>
      </c>
      <c r="U47" s="14" t="e">
        <f t="shared" si="9"/>
        <v>#DIV/0!</v>
      </c>
      <c r="V47" s="14" t="e">
        <f t="shared" si="10"/>
        <v>#DIV/0!</v>
      </c>
    </row>
    <row r="48" spans="1:22" ht="13.5" customHeight="1" x14ac:dyDescent="0.2">
      <c r="A48" s="3"/>
      <c r="B48" s="4">
        <f>+'YTD Stats'!C48</f>
        <v>0</v>
      </c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 t="s">
        <v>47</v>
      </c>
      <c r="R48" s="12" t="e">
        <f t="shared" si="6"/>
        <v>#DIV/0!</v>
      </c>
      <c r="S48" s="12" t="e">
        <f t="shared" si="7"/>
        <v>#DIV/0!</v>
      </c>
      <c r="T48" s="12" t="e">
        <f t="shared" si="8"/>
        <v>#DIV/0!</v>
      </c>
      <c r="U48" s="14" t="e">
        <f t="shared" si="9"/>
        <v>#DIV/0!</v>
      </c>
      <c r="V48" s="14" t="e">
        <f t="shared" si="10"/>
        <v>#DIV/0!</v>
      </c>
    </row>
    <row r="49" spans="1:22" x14ac:dyDescent="0.2">
      <c r="A49" s="3"/>
      <c r="B49" s="4" t="str">
        <f>+'YTD Stats'!C49</f>
        <v>Castillo,D</v>
      </c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>
        <f>M49*2+O49*2-N49</f>
        <v>0</v>
      </c>
      <c r="R49" s="12" t="e">
        <f t="shared" si="6"/>
        <v>#DIV/0!</v>
      </c>
      <c r="S49" s="12" t="e">
        <f t="shared" si="7"/>
        <v>#DIV/0!</v>
      </c>
      <c r="T49" s="12" t="e">
        <f t="shared" si="8"/>
        <v>#DIV/0!</v>
      </c>
      <c r="U49" s="14" t="e">
        <f t="shared" si="9"/>
        <v>#DIV/0!</v>
      </c>
      <c r="V49" s="14" t="e">
        <f t="shared" si="10"/>
        <v>#DIV/0!</v>
      </c>
    </row>
    <row r="50" spans="1:22" x14ac:dyDescent="0.2">
      <c r="A50" s="3"/>
      <c r="B50" s="4" t="str">
        <f>+'YTD Stats'!C50</f>
        <v>Strahm,M*</v>
      </c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>
        <f t="shared" ref="Q50:Q62" si="11">M50*2+O50*2-N50</f>
        <v>0</v>
      </c>
      <c r="R50" s="12" t="e">
        <f t="shared" si="6"/>
        <v>#DIV/0!</v>
      </c>
      <c r="S50" s="12" t="e">
        <f t="shared" si="7"/>
        <v>#DIV/0!</v>
      </c>
      <c r="T50" s="12" t="e">
        <f t="shared" si="8"/>
        <v>#DIV/0!</v>
      </c>
      <c r="U50" s="14" t="e">
        <f t="shared" si="9"/>
        <v>#DIV/0!</v>
      </c>
      <c r="V50" s="14" t="e">
        <f t="shared" si="10"/>
        <v>#DIV/0!</v>
      </c>
    </row>
    <row r="51" spans="1:22" x14ac:dyDescent="0.2">
      <c r="A51" s="3"/>
      <c r="B51" s="4" t="str">
        <f>+'YTD Stats'!C51</f>
        <v>Watson,T*</v>
      </c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>
        <f t="shared" si="11"/>
        <v>0</v>
      </c>
      <c r="R51" s="12" t="e">
        <f t="shared" si="6"/>
        <v>#DIV/0!</v>
      </c>
      <c r="S51" s="12" t="e">
        <f t="shared" si="7"/>
        <v>#DIV/0!</v>
      </c>
      <c r="T51" s="12" t="e">
        <f t="shared" si="8"/>
        <v>#DIV/0!</v>
      </c>
      <c r="U51" s="14" t="e">
        <f t="shared" si="9"/>
        <v>#DIV/0!</v>
      </c>
      <c r="V51" s="14" t="e">
        <f t="shared" si="10"/>
        <v>#DIV/0!</v>
      </c>
    </row>
    <row r="52" spans="1:22" x14ac:dyDescent="0.2">
      <c r="A52" s="3"/>
      <c r="B52" s="4" t="str">
        <f>+'YTD Stats'!C52</f>
        <v>Green,C</v>
      </c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>
        <f t="shared" si="11"/>
        <v>0</v>
      </c>
      <c r="R52" s="12" t="e">
        <f t="shared" si="6"/>
        <v>#DIV/0!</v>
      </c>
      <c r="S52" s="12" t="e">
        <f t="shared" si="7"/>
        <v>#DIV/0!</v>
      </c>
      <c r="T52" s="12" t="e">
        <f t="shared" si="8"/>
        <v>#DIV/0!</v>
      </c>
      <c r="U52" s="14" t="e">
        <f t="shared" si="9"/>
        <v>#DIV/0!</v>
      </c>
      <c r="V52" s="14" t="e">
        <f t="shared" si="10"/>
        <v>#DIV/0!</v>
      </c>
    </row>
    <row r="53" spans="1:22" x14ac:dyDescent="0.2">
      <c r="A53" s="3"/>
      <c r="B53" s="4" t="str">
        <f>+'YTD Stats'!C53</f>
        <v>Bass,A</v>
      </c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>
        <f t="shared" si="11"/>
        <v>0</v>
      </c>
      <c r="R53" s="12" t="e">
        <f t="shared" si="6"/>
        <v>#DIV/0!</v>
      </c>
      <c r="S53" s="12" t="e">
        <f t="shared" si="7"/>
        <v>#DIV/0!</v>
      </c>
      <c r="T53" s="12" t="e">
        <f t="shared" si="8"/>
        <v>#DIV/0!</v>
      </c>
      <c r="U53" s="14" t="e">
        <f t="shared" si="9"/>
        <v>#DIV/0!</v>
      </c>
      <c r="V53" s="14" t="e">
        <f t="shared" si="10"/>
        <v>#DIV/0!</v>
      </c>
    </row>
    <row r="54" spans="1:22" x14ac:dyDescent="0.2">
      <c r="A54" s="3"/>
      <c r="B54" s="4" t="str">
        <f>+'YTD Stats'!C54</f>
        <v>Knebel,C</v>
      </c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>
        <f t="shared" si="11"/>
        <v>0</v>
      </c>
      <c r="R54" s="12" t="e">
        <f t="shared" si="6"/>
        <v>#DIV/0!</v>
      </c>
      <c r="S54" s="12" t="e">
        <f t="shared" si="7"/>
        <v>#DIV/0!</v>
      </c>
      <c r="T54" s="12" t="e">
        <f t="shared" si="8"/>
        <v>#DIV/0!</v>
      </c>
      <c r="U54" s="14" t="e">
        <f t="shared" si="9"/>
        <v>#DIV/0!</v>
      </c>
      <c r="V54" s="14" t="e">
        <f t="shared" si="10"/>
        <v>#DIV/0!</v>
      </c>
    </row>
    <row r="55" spans="1:22" x14ac:dyDescent="0.2">
      <c r="A55" s="3"/>
      <c r="B55" s="4" t="str">
        <f>+'YTD Stats'!C55</f>
        <v>Hernandez,D</v>
      </c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>
        <f t="shared" si="11"/>
        <v>0</v>
      </c>
      <c r="R55" s="12" t="e">
        <f t="shared" si="6"/>
        <v>#DIV/0!</v>
      </c>
      <c r="S55" s="12" t="e">
        <f t="shared" si="7"/>
        <v>#DIV/0!</v>
      </c>
      <c r="T55" s="12" t="e">
        <f t="shared" si="8"/>
        <v>#DIV/0!</v>
      </c>
      <c r="U55" s="14" t="e">
        <f t="shared" si="9"/>
        <v>#DIV/0!</v>
      </c>
      <c r="V55" s="14" t="e">
        <f t="shared" si="10"/>
        <v>#DIV/0!</v>
      </c>
    </row>
    <row r="56" spans="1:22" ht="25.5" x14ac:dyDescent="0.2">
      <c r="A56" s="3"/>
      <c r="B56" s="4" t="str">
        <f>+'YTD Stats'!C56</f>
        <v>Santana,Edgar</v>
      </c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>
        <f t="shared" si="11"/>
        <v>0</v>
      </c>
      <c r="R56" s="12" t="e">
        <f t="shared" si="6"/>
        <v>#DIV/0!</v>
      </c>
      <c r="S56" s="12" t="e">
        <f t="shared" si="7"/>
        <v>#DIV/0!</v>
      </c>
      <c r="T56" s="12" t="e">
        <f t="shared" si="8"/>
        <v>#DIV/0!</v>
      </c>
      <c r="U56" s="14" t="e">
        <f t="shared" si="9"/>
        <v>#DIV/0!</v>
      </c>
      <c r="V56" s="14" t="e">
        <f t="shared" si="10"/>
        <v>#DIV/0!</v>
      </c>
    </row>
    <row r="57" spans="1:22" x14ac:dyDescent="0.2">
      <c r="A57" s="3"/>
      <c r="B57" s="4" t="str">
        <f>+'YTD Stats'!C57</f>
        <v>Urias,J*</v>
      </c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>
        <f t="shared" si="11"/>
        <v>0</v>
      </c>
      <c r="R57" s="12" t="e">
        <f t="shared" si="6"/>
        <v>#DIV/0!</v>
      </c>
      <c r="S57" s="12" t="e">
        <f t="shared" si="7"/>
        <v>#DIV/0!</v>
      </c>
      <c r="T57" s="12" t="e">
        <f t="shared" si="8"/>
        <v>#DIV/0!</v>
      </c>
      <c r="U57" s="14" t="e">
        <f t="shared" si="9"/>
        <v>#DIV/0!</v>
      </c>
      <c r="V57" s="14" t="e">
        <f t="shared" si="10"/>
        <v>#DIV/0!</v>
      </c>
    </row>
    <row r="58" spans="1:22" x14ac:dyDescent="0.2">
      <c r="A58" s="3"/>
      <c r="B58" s="4" t="str">
        <f>+'YTD Stats'!C58</f>
        <v>Walden,M</v>
      </c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>
        <f t="shared" si="11"/>
        <v>0</v>
      </c>
      <c r="R58" s="12" t="e">
        <f t="shared" si="6"/>
        <v>#DIV/0!</v>
      </c>
      <c r="S58" s="12" t="e">
        <f t="shared" si="7"/>
        <v>#DIV/0!</v>
      </c>
      <c r="T58" s="12" t="e">
        <f t="shared" si="8"/>
        <v>#DIV/0!</v>
      </c>
      <c r="U58" s="14" t="e">
        <f t="shared" si="9"/>
        <v>#DIV/0!</v>
      </c>
      <c r="V58" s="14" t="e">
        <f t="shared" si="10"/>
        <v>#DIV/0!</v>
      </c>
    </row>
    <row r="59" spans="1:22" x14ac:dyDescent="0.2">
      <c r="A59" s="3"/>
      <c r="B59" s="4" t="str">
        <f>+'YTD Stats'!C59</f>
        <v>Wingenter,T</v>
      </c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>
        <f t="shared" si="11"/>
        <v>0</v>
      </c>
      <c r="R59" s="12" t="e">
        <f t="shared" si="6"/>
        <v>#DIV/0!</v>
      </c>
      <c r="S59" s="12" t="e">
        <f t="shared" si="7"/>
        <v>#DIV/0!</v>
      </c>
      <c r="T59" s="12" t="e">
        <f t="shared" si="8"/>
        <v>#DIV/0!</v>
      </c>
      <c r="U59" s="14" t="e">
        <f t="shared" si="9"/>
        <v>#DIV/0!</v>
      </c>
      <c r="V59" s="14" t="e">
        <f t="shared" si="10"/>
        <v>#DIV/0!</v>
      </c>
    </row>
    <row r="60" spans="1:22" x14ac:dyDescent="0.2">
      <c r="A60" s="3"/>
      <c r="B60" s="4">
        <f>+'YTD Stats'!C60</f>
        <v>0</v>
      </c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>
        <f t="shared" si="11"/>
        <v>0</v>
      </c>
      <c r="R60" s="12" t="e">
        <f t="shared" si="6"/>
        <v>#DIV/0!</v>
      </c>
      <c r="S60" s="12" t="e">
        <f t="shared" si="7"/>
        <v>#DIV/0!</v>
      </c>
      <c r="T60" s="12" t="e">
        <f t="shared" si="8"/>
        <v>#DIV/0!</v>
      </c>
      <c r="U60" s="14" t="e">
        <f t="shared" si="9"/>
        <v>#DIV/0!</v>
      </c>
      <c r="V60" s="14" t="e">
        <f t="shared" si="10"/>
        <v>#DIV/0!</v>
      </c>
    </row>
    <row r="61" spans="1:22" x14ac:dyDescent="0.2">
      <c r="A61" s="3"/>
      <c r="B61" s="4">
        <f>+'YTD Stats'!C61</f>
        <v>0</v>
      </c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>
        <f t="shared" si="11"/>
        <v>0</v>
      </c>
      <c r="R61" s="12" t="e">
        <f t="shared" si="6"/>
        <v>#DIV/0!</v>
      </c>
      <c r="S61" s="12" t="e">
        <f t="shared" si="7"/>
        <v>#DIV/0!</v>
      </c>
      <c r="T61" s="12" t="e">
        <f t="shared" si="8"/>
        <v>#DIV/0!</v>
      </c>
      <c r="U61" s="14" t="e">
        <f t="shared" si="9"/>
        <v>#DIV/0!</v>
      </c>
      <c r="V61" s="14" t="e">
        <f t="shared" si="10"/>
        <v>#DIV/0!</v>
      </c>
    </row>
    <row r="62" spans="1:22" x14ac:dyDescent="0.2">
      <c r="A62" s="3"/>
      <c r="B62" s="4">
        <f>+'YTD Stats'!C62</f>
        <v>0</v>
      </c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>
        <f t="shared" si="11"/>
        <v>0</v>
      </c>
      <c r="R62" s="12" t="e">
        <f t="shared" si="6"/>
        <v>#DIV/0!</v>
      </c>
      <c r="S62" s="12" t="e">
        <f t="shared" si="7"/>
        <v>#DIV/0!</v>
      </c>
      <c r="T62" s="12" t="e">
        <f t="shared" si="8"/>
        <v>#DIV/0!</v>
      </c>
      <c r="U62" s="14" t="e">
        <f t="shared" si="9"/>
        <v>#DIV/0!</v>
      </c>
      <c r="V62" s="14" t="e">
        <f t="shared" si="10"/>
        <v>#DIV/0!</v>
      </c>
    </row>
    <row r="63" spans="1:22" x14ac:dyDescent="0.2">
      <c r="A63" s="3"/>
      <c r="B63" s="4" t="str">
        <f>+'YTD Stats'!C63</f>
        <v>Non pitcher</v>
      </c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>
        <f>M63*2+O63*2-N63</f>
        <v>0</v>
      </c>
      <c r="R63" s="12" t="e">
        <f t="shared" si="6"/>
        <v>#DIV/0!</v>
      </c>
      <c r="S63" s="12" t="e">
        <f t="shared" si="7"/>
        <v>#DIV/0!</v>
      </c>
      <c r="T63" s="12" t="e">
        <f t="shared" si="8"/>
        <v>#DIV/0!</v>
      </c>
      <c r="U63" s="14" t="e">
        <f t="shared" si="9"/>
        <v>#DIV/0!</v>
      </c>
      <c r="V63" s="14" t="e">
        <f t="shared" si="10"/>
        <v>#DIV/0!</v>
      </c>
    </row>
    <row r="64" spans="1:22" ht="13.5" thickBot="1" x14ac:dyDescent="0.25">
      <c r="A64" s="3"/>
      <c r="B64" s="4" t="s">
        <v>42</v>
      </c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 t="s">
        <v>47</v>
      </c>
      <c r="R64" s="12" t="e">
        <f t="shared" si="6"/>
        <v>#DIV/0!</v>
      </c>
      <c r="S64" s="12" t="e">
        <f t="shared" si="7"/>
        <v>#DIV/0!</v>
      </c>
      <c r="T64" s="12" t="e">
        <f t="shared" si="8"/>
        <v>#DIV/0!</v>
      </c>
      <c r="U64" s="14" t="e">
        <f t="shared" si="9"/>
        <v>#DIV/0!</v>
      </c>
      <c r="V64" s="14" t="e">
        <f t="shared" si="10"/>
        <v>#DIV/0!</v>
      </c>
    </row>
    <row r="65" spans="1:22" ht="13.5" thickBot="1" x14ac:dyDescent="0.25">
      <c r="A65" s="5"/>
      <c r="B65" s="6" t="s">
        <v>25</v>
      </c>
      <c r="C65" s="7">
        <f t="shared" ref="C65:Q65" si="12">SUM(C42:C64)</f>
        <v>0</v>
      </c>
      <c r="D65" s="7">
        <f t="shared" si="12"/>
        <v>0</v>
      </c>
      <c r="E65" s="7">
        <f t="shared" si="12"/>
        <v>0</v>
      </c>
      <c r="F65" s="7">
        <f t="shared" si="12"/>
        <v>0</v>
      </c>
      <c r="G65" s="7">
        <f t="shared" si="12"/>
        <v>0</v>
      </c>
      <c r="H65" s="7">
        <f t="shared" si="12"/>
        <v>0</v>
      </c>
      <c r="I65" s="7">
        <f t="shared" si="12"/>
        <v>0</v>
      </c>
      <c r="J65" s="7">
        <f t="shared" si="12"/>
        <v>0</v>
      </c>
      <c r="K65" s="7">
        <f t="shared" si="12"/>
        <v>0</v>
      </c>
      <c r="L65" s="7">
        <f t="shared" si="12"/>
        <v>0</v>
      </c>
      <c r="M65" s="7">
        <f t="shared" si="12"/>
        <v>0</v>
      </c>
      <c r="N65" s="7">
        <f t="shared" si="12"/>
        <v>0</v>
      </c>
      <c r="O65" s="7">
        <f t="shared" si="12"/>
        <v>0</v>
      </c>
      <c r="P65" s="7">
        <f t="shared" si="12"/>
        <v>0</v>
      </c>
      <c r="Q65" s="7">
        <f t="shared" si="12"/>
        <v>0</v>
      </c>
      <c r="R65" s="13" t="e">
        <f t="shared" si="6"/>
        <v>#DIV/0!</v>
      </c>
      <c r="S65" s="13" t="e">
        <f t="shared" si="7"/>
        <v>#DIV/0!</v>
      </c>
      <c r="T65" s="13" t="e">
        <f t="shared" si="8"/>
        <v>#DIV/0!</v>
      </c>
      <c r="U65" s="15" t="e">
        <f t="shared" si="9"/>
        <v>#DIV/0!</v>
      </c>
      <c r="V65" s="16" t="e">
        <f t="shared" si="10"/>
        <v>#DIV/0!</v>
      </c>
    </row>
  </sheetData>
  <phoneticPr fontId="3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28</vt:i4>
      </vt:variant>
      <vt:variant>
        <vt:lpstr>Named Ranges</vt:lpstr>
      </vt:variant>
      <vt:variant>
        <vt:i4>1</vt:i4>
      </vt:variant>
    </vt:vector>
  </HeadingPairs>
  <TitlesOfParts>
    <vt:vector size="29" baseType="lpstr">
      <vt:lpstr>Week 1</vt:lpstr>
      <vt:lpstr>Week 2</vt:lpstr>
      <vt:lpstr>Week 3</vt:lpstr>
      <vt:lpstr>Week 4</vt:lpstr>
      <vt:lpstr>Week 5</vt:lpstr>
      <vt:lpstr>Week 6</vt:lpstr>
      <vt:lpstr>Week 7</vt:lpstr>
      <vt:lpstr>Week 8</vt:lpstr>
      <vt:lpstr>Week 9</vt:lpstr>
      <vt:lpstr>Week 10</vt:lpstr>
      <vt:lpstr>Week 11</vt:lpstr>
      <vt:lpstr>Week 12</vt:lpstr>
      <vt:lpstr>week 13</vt:lpstr>
      <vt:lpstr>week 14</vt:lpstr>
      <vt:lpstr>week 15</vt:lpstr>
      <vt:lpstr>week 16</vt:lpstr>
      <vt:lpstr>week 17</vt:lpstr>
      <vt:lpstr>week 18</vt:lpstr>
      <vt:lpstr>week 19</vt:lpstr>
      <vt:lpstr>week 20</vt:lpstr>
      <vt:lpstr>week 21</vt:lpstr>
      <vt:lpstr>week 22</vt:lpstr>
      <vt:lpstr>week 23</vt:lpstr>
      <vt:lpstr>week 24</vt:lpstr>
      <vt:lpstr>week 25</vt:lpstr>
      <vt:lpstr>week 26</vt:lpstr>
      <vt:lpstr>week 27</vt:lpstr>
      <vt:lpstr>YTD Stats</vt:lpstr>
      <vt:lpstr>'YTD Stats'!Print_Area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</dc:creator>
  <cp:lastModifiedBy>Alfredo</cp:lastModifiedBy>
  <cp:lastPrinted>2020-07-05T01:37:47Z</cp:lastPrinted>
  <dcterms:created xsi:type="dcterms:W3CDTF">2008-06-23T02:28:20Z</dcterms:created>
  <dcterms:modified xsi:type="dcterms:W3CDTF">2020-07-21T02:33:53Z</dcterms:modified>
</cp:coreProperties>
</file>